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3" activeTab="8"/>
  </bookViews>
  <sheets>
    <sheet name="emploi à l'étranger" sheetId="1" r:id="rId1"/>
    <sheet name="emploi des filiales trangères" sheetId="2" r:id="rId2"/>
    <sheet name="salariés industrie" sheetId="3" r:id="rId3"/>
    <sheet name="écart" sheetId="4" r:id="rId4"/>
    <sheet name="écart (oublié)" sheetId="5" r:id="rId5"/>
    <sheet name="en %" sheetId="6" r:id="rId6"/>
    <sheet name="en % (emploi délocalisés)" sheetId="7" r:id="rId7"/>
    <sheet name="en % publié" sheetId="8" r:id="rId8"/>
    <sheet name=" % publié (emplois déléocalisé)" sheetId="9" r:id="rId9"/>
  </sheets>
  <definedNames/>
  <calcPr fullCalcOnLoad="1"/>
</workbook>
</file>

<file path=xl/sharedStrings.xml><?xml version="1.0" encoding="utf-8"?>
<sst xmlns="http://schemas.openxmlformats.org/spreadsheetml/2006/main" count="622" uniqueCount="75">
  <si>
    <t>Outward FATS, variables principales - NACE Rév.2 [fats_out2_r2]</t>
  </si>
  <si>
    <t>Dernière mise à jour</t>
  </si>
  <si>
    <t>Date d'extraction</t>
  </si>
  <si>
    <t>Source des données</t>
  </si>
  <si>
    <t>Eurostat</t>
  </si>
  <si>
    <t>NACE_R2</t>
  </si>
  <si>
    <t>Industrie manufacturière</t>
  </si>
  <si>
    <t>INDIC_BP</t>
  </si>
  <si>
    <t>Nombre de personnes employées</t>
  </si>
  <si>
    <t>PARTNER</t>
  </si>
  <si>
    <t>Tous les pays du monde</t>
  </si>
  <si>
    <t>GEO/TIME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</si>
  <si>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</si>
  <si>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</si>
  <si>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</si>
  <si>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</si>
  <si>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</si>
  <si>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</si>
  <si>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</si>
  <si>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</si>
  <si>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</si>
  <si>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</si>
  <si>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Union européenne - 27 pays (à partir de 2020)</t>
  </si>
  <si>
    <t>Union européenne - 28 pays (2013-2020)</t>
  </si>
  <si>
    <t>Union européenne - 27 pays (2007-2013)</t>
  </si>
  <si>
    <t>Belgique</t>
  </si>
  <si>
    <t>Bulgarie</t>
  </si>
  <si>
    <t>Tchéquie</t>
  </si>
  <si>
    <t>Danemark</t>
  </si>
  <si>
    <t>Allemagne (jusqu'en 1990, ancien territoire de la RFA)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</si>
  <si>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</si>
  <si>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</si>
  <si>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</si>
  <si>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</si>
  <si>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</si>
  <si>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</si>
  <si>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</si>
  <si>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</si>
  <si>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</si>
  <si>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</si>
  <si>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</si>
  <si>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</si>
  <si>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</si>
  <si>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</si>
  <si>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</si>
  <si>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</si>
  <si>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</si>
  <si>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</si>
  <si>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</si>
  <si>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</si>
  <si>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</si>
  <si>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</si>
  <si>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Norvège</t>
  </si>
  <si>
    <t>Royaume-Uni</t>
  </si>
  <si>
    <t>:</t>
  </si>
  <si>
    <t>Caractères spécial :</t>
  </si>
  <si>
    <t>non disponible</t>
  </si>
  <si>
    <t>Statistiques des filiales étrangères par activité économique et une sélection des pays de résidence des entitées contrôlantes (à partir de 2008) [fats_g1a_08]</t>
  </si>
  <si>
    <t>INDIC_SB</t>
  </si>
  <si>
    <t>C_CTRL</t>
  </si>
  <si>
    <t>Bosnie-Herzégovine</t>
  </si>
  <si>
    <r>
      <t>Filiales étrangères des entreprises de l'UE - NACE Rév.2, à partir de 2010 </t>
    </r>
    <r>
      <rPr>
        <sz val="10"/>
        <color indexed="8"/>
        <rFont val="Arial"/>
        <family val="2"/>
      </rPr>
      <t>(fats_out_r2)</t>
    </r>
  </si>
  <si>
    <t>Emploi par A*10 branches [nama_10_a10_e]</t>
  </si>
  <si>
    <t>UNIT</t>
  </si>
  <si>
    <t>Milliers de personnes</t>
  </si>
  <si>
    <t>NA_ITEM</t>
  </si>
  <si>
    <t>Salariés - concept intérieur</t>
  </si>
  <si>
    <t>Union européenne - 15 pays (1995-2004)</t>
  </si>
  <si>
    <t>Monténégro</t>
  </si>
  <si>
    <t>Macédoine du Nord</t>
  </si>
  <si>
    <t>Serbie</t>
  </si>
  <si>
    <t>Kosovo (selon la résolution 1244/99 du Conseil de sécurité des Nations Unies)</t>
  </si>
  <si>
    <t>Allemagne</t>
  </si>
  <si>
    <t xml:space="preserve">Allemagne </t>
  </si>
  <si>
    <t>Source : Eurostat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</si>
</sst>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6">
    <font>
      <sz val="11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212529"/>
      <name val="Arial"/>
      <family val="2"/>
    </font>
    <font>
      <sz val="10"/>
      <color rgb="FFF5642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 wrapText="1"/>
    </xf>
    <xf numFmtId="0" fontId="0" fillId="0" borderId="0" xfId="50">
      <alignment/>
      <protection/>
    </xf>
    <xf numFmtId="0" fontId="1" fillId="0" borderId="0" xfId="50" applyNumberFormat="1" applyFont="1" applyFill="1" applyBorder="1" applyAlignment="1">
      <alignment/>
      <protection/>
    </xf>
    <xf numFmtId="172" fontId="1" fillId="0" borderId="0" xfId="50" applyNumberFormat="1" applyFont="1" applyFill="1" applyBorder="1" applyAlignment="1">
      <alignment/>
      <protection/>
    </xf>
    <xf numFmtId="0" fontId="1" fillId="33" borderId="10" xfId="50" applyNumberFormat="1" applyFont="1" applyFill="1" applyBorder="1" applyAlignment="1">
      <alignment/>
      <protection/>
    </xf>
    <xf numFmtId="4" fontId="1" fillId="0" borderId="10" xfId="50" applyNumberFormat="1" applyFont="1" applyFill="1" applyBorder="1" applyAlignment="1">
      <alignment/>
      <protection/>
    </xf>
    <xf numFmtId="0" fontId="1" fillId="0" borderId="10" xfId="50" applyNumberFormat="1" applyFont="1" applyFill="1" applyBorder="1" applyAlignment="1">
      <alignment/>
      <protection/>
    </xf>
    <xf numFmtId="10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5" borderId="11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/>
    </xf>
    <xf numFmtId="0" fontId="3" fillId="35" borderId="13" xfId="0" applyNumberFormat="1" applyFont="1" applyFill="1" applyBorder="1" applyAlignment="1">
      <alignment/>
    </xf>
    <xf numFmtId="0" fontId="3" fillId="35" borderId="14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center"/>
    </xf>
    <xf numFmtId="0" fontId="3" fillId="35" borderId="15" xfId="0" applyNumberFormat="1" applyFont="1" applyFill="1" applyBorder="1" applyAlignment="1">
      <alignment horizontal="center"/>
    </xf>
    <xf numFmtId="0" fontId="3" fillId="35" borderId="16" xfId="0" applyNumberFormat="1" applyFont="1" applyFill="1" applyBorder="1" applyAlignment="1">
      <alignment horizontal="center"/>
    </xf>
    <xf numFmtId="0" fontId="4" fillId="36" borderId="13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6" borderId="17" xfId="0" applyNumberFormat="1" applyFont="1" applyFill="1" applyBorder="1" applyAlignment="1">
      <alignment/>
    </xf>
    <xf numFmtId="9" fontId="3" fillId="35" borderId="12" xfId="0" applyNumberFormat="1" applyFont="1" applyFill="1" applyBorder="1" applyAlignment="1">
      <alignment/>
    </xf>
    <xf numFmtId="9" fontId="3" fillId="35" borderId="15" xfId="0" applyNumberFormat="1" applyFont="1" applyFill="1" applyBorder="1" applyAlignment="1">
      <alignment/>
    </xf>
    <xf numFmtId="9" fontId="3" fillId="35" borderId="16" xfId="0" applyNumberFormat="1" applyFont="1" applyFill="1" applyBorder="1" applyAlignment="1">
      <alignment/>
    </xf>
    <xf numFmtId="9" fontId="3" fillId="35" borderId="13" xfId="0" applyNumberFormat="1" applyFont="1" applyFill="1" applyBorder="1" applyAlignment="1">
      <alignment/>
    </xf>
    <xf numFmtId="9" fontId="3" fillId="35" borderId="0" xfId="0" applyNumberFormat="1" applyFont="1" applyFill="1" applyBorder="1" applyAlignment="1">
      <alignment/>
    </xf>
    <xf numFmtId="9" fontId="3" fillId="35" borderId="17" xfId="0" applyNumberFormat="1" applyFont="1" applyFill="1" applyBorder="1" applyAlignment="1">
      <alignment/>
    </xf>
    <xf numFmtId="9" fontId="4" fillId="36" borderId="13" xfId="0" applyNumberFormat="1" applyFont="1" applyFill="1" applyBorder="1" applyAlignment="1">
      <alignment/>
    </xf>
    <xf numFmtId="9" fontId="4" fillId="36" borderId="0" xfId="0" applyNumberFormat="1" applyFont="1" applyFill="1" applyBorder="1" applyAlignment="1">
      <alignment/>
    </xf>
    <xf numFmtId="9" fontId="4" fillId="36" borderId="17" xfId="0" applyNumberFormat="1" applyFont="1" applyFill="1" applyBorder="1" applyAlignment="1">
      <alignment/>
    </xf>
    <xf numFmtId="9" fontId="3" fillId="35" borderId="14" xfId="0" applyNumberFormat="1" applyFont="1" applyFill="1" applyBorder="1" applyAlignment="1">
      <alignment/>
    </xf>
    <xf numFmtId="9" fontId="3" fillId="35" borderId="18" xfId="0" applyNumberFormat="1" applyFont="1" applyFill="1" applyBorder="1" applyAlignment="1">
      <alignment/>
    </xf>
    <xf numFmtId="9" fontId="3" fillId="35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51">
      <alignment/>
      <protection/>
    </xf>
    <xf numFmtId="0" fontId="1" fillId="0" borderId="0" xfId="51" applyNumberFormat="1" applyFont="1" applyFill="1" applyBorder="1" applyAlignment="1">
      <alignment/>
      <protection/>
    </xf>
    <xf numFmtId="3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25"/>
          <c:w val="0.7272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'en % publié'!$B$35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publié'!$C$35:$K$35</c:f>
              <c:numCache/>
            </c:numRef>
          </c:val>
          <c:smooth val="0"/>
        </c:ser>
        <c:ser>
          <c:idx val="2"/>
          <c:order val="1"/>
          <c:tx>
            <c:strRef>
              <c:f>'en % publié'!$B$36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publié'!$C$36:$K$36</c:f>
              <c:numCache/>
            </c:numRef>
          </c:val>
          <c:smooth val="0"/>
        </c:ser>
        <c:ser>
          <c:idx val="3"/>
          <c:order val="2"/>
          <c:tx>
            <c:strRef>
              <c:f>'en % publié'!$B$37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publié'!$C$37:$K$37</c:f>
              <c:numCache/>
            </c:numRef>
          </c:val>
          <c:smooth val="0"/>
        </c:ser>
        <c:ser>
          <c:idx val="4"/>
          <c:order val="3"/>
          <c:tx>
            <c:strRef>
              <c:f>'en % publié'!$B$38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publié'!$C$38:$K$38</c:f>
              <c:numCache/>
            </c:numRef>
          </c:val>
          <c:smooth val="0"/>
        </c:ser>
        <c:ser>
          <c:idx val="5"/>
          <c:order val="4"/>
          <c:tx>
            <c:strRef>
              <c:f>'en % publié'!$B$39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publié'!$C$39:$K$39</c:f>
              <c:numCache/>
            </c:numRef>
          </c:val>
          <c:smooth val="0"/>
        </c:ser>
        <c:ser>
          <c:idx val="6"/>
          <c:order val="5"/>
          <c:tx>
            <c:strRef>
              <c:f>'en % publié'!$B$40</c:f>
              <c:strCache>
                <c:ptCount val="1"/>
                <c:pt idx="0">
                  <c:v>Autriche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publié'!$C$40:$K$40</c:f>
              <c:numCache/>
            </c:numRef>
          </c:val>
          <c:smooth val="0"/>
        </c:ser>
        <c:ser>
          <c:idx val="7"/>
          <c:order val="6"/>
          <c:tx>
            <c:strRef>
              <c:f>'en % publié'!$B$41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publié'!$C$41:$K$41</c:f>
              <c:numCache/>
            </c:numRef>
          </c:val>
          <c:smooth val="0"/>
        </c:ser>
        <c:ser>
          <c:idx val="8"/>
          <c:order val="7"/>
          <c:tx>
            <c:strRef>
              <c:f>'en % publié'!$B$42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 % publié'!$C$33:$K$33</c:f>
              <c:strCache/>
            </c:strRef>
          </c:cat>
          <c:val>
            <c:numRef>
              <c:f>'en % publié'!$C$42:$K$42</c:f>
              <c:numCache/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25825"/>
          <c:w val="0.2245"/>
          <c:h val="0.4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25"/>
          <c:w val="0.7272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 % publié (emplois déléocalisé)'!$B$35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déléocalisé)'!$C$35:$K$35</c:f>
              <c:numCache/>
            </c:numRef>
          </c:val>
          <c:smooth val="0"/>
        </c:ser>
        <c:ser>
          <c:idx val="2"/>
          <c:order val="1"/>
          <c:tx>
            <c:strRef>
              <c:f>' % publié (emplois déléocalisé)'!$B$36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déléocalisé)'!$C$36:$K$36</c:f>
              <c:numCache/>
            </c:numRef>
          </c:val>
          <c:smooth val="0"/>
        </c:ser>
        <c:ser>
          <c:idx val="3"/>
          <c:order val="2"/>
          <c:tx>
            <c:strRef>
              <c:f>' % publié (emplois déléocalisé)'!$B$37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déléocalisé)'!$C$37:$K$37</c:f>
              <c:numCache/>
            </c:numRef>
          </c:val>
          <c:smooth val="0"/>
        </c:ser>
        <c:ser>
          <c:idx val="4"/>
          <c:order val="3"/>
          <c:tx>
            <c:strRef>
              <c:f>' % publié (emplois déléocalisé)'!$B$38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déléocalisé)'!$C$38:$K$38</c:f>
              <c:numCache/>
            </c:numRef>
          </c:val>
          <c:smooth val="0"/>
        </c:ser>
        <c:ser>
          <c:idx val="5"/>
          <c:order val="4"/>
          <c:tx>
            <c:strRef>
              <c:f>' % publié (emplois déléocalisé)'!$B$39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déléocalisé)'!$C$39:$K$39</c:f>
              <c:numCache/>
            </c:numRef>
          </c:val>
          <c:smooth val="0"/>
        </c:ser>
        <c:ser>
          <c:idx val="6"/>
          <c:order val="5"/>
          <c:tx>
            <c:strRef>
              <c:f>' % publié (emplois déléocalisé)'!$B$40</c:f>
              <c:strCache>
                <c:ptCount val="1"/>
                <c:pt idx="0">
                  <c:v>Autriche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déléocalisé)'!$C$40:$K$40</c:f>
              <c:numCache/>
            </c:numRef>
          </c:val>
          <c:smooth val="0"/>
        </c:ser>
        <c:ser>
          <c:idx val="7"/>
          <c:order val="6"/>
          <c:tx>
            <c:strRef>
              <c:f>' % publié (emplois déléocalisé)'!$B$41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déléocalisé)'!$C$41:$K$41</c:f>
              <c:numCache/>
            </c:numRef>
          </c:val>
          <c:smooth val="0"/>
        </c:ser>
        <c:ser>
          <c:idx val="8"/>
          <c:order val="7"/>
          <c:tx>
            <c:strRef>
              <c:f>' % publié (emplois déléocalisé)'!$B$42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% publié (emplois déléocalisé)'!$C$33:$K$33</c:f>
              <c:strCache/>
            </c:strRef>
          </c:cat>
          <c:val>
            <c:numRef>
              <c:f>' % publié (emplois déléocalisé)'!$C$42:$K$42</c:f>
              <c:numCache/>
            </c:numRef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25825"/>
          <c:w val="0.2245"/>
          <c:h val="0.4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42</xdr:row>
      <xdr:rowOff>161925</xdr:rowOff>
    </xdr:from>
    <xdr:to>
      <xdr:col>11</xdr:col>
      <xdr:colOff>19050</xdr:colOff>
      <xdr:row>65</xdr:row>
      <xdr:rowOff>180975</xdr:rowOff>
    </xdr:to>
    <xdr:graphicFrame>
      <xdr:nvGraphicFramePr>
        <xdr:cNvPr id="1" name="Graphique 2"/>
        <xdr:cNvGraphicFramePr/>
      </xdr:nvGraphicFramePr>
      <xdr:xfrm>
        <a:off x="4305300" y="8743950"/>
        <a:ext cx="5895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42</xdr:row>
      <xdr:rowOff>161925</xdr:rowOff>
    </xdr:from>
    <xdr:to>
      <xdr:col>11</xdr:col>
      <xdr:colOff>19050</xdr:colOff>
      <xdr:row>65</xdr:row>
      <xdr:rowOff>180975</xdr:rowOff>
    </xdr:to>
    <xdr:graphicFrame>
      <xdr:nvGraphicFramePr>
        <xdr:cNvPr id="1" name="Graphique 2"/>
        <xdr:cNvGraphicFramePr/>
      </xdr:nvGraphicFramePr>
      <xdr:xfrm>
        <a:off x="4305300" y="8724900"/>
        <a:ext cx="5895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F9" sqref="F9"/>
    </sheetView>
  </sheetViews>
  <sheetFormatPr defaultColWidth="9.00390625" defaultRowHeight="14.25"/>
  <sheetData>
    <row r="1" ht="14.25">
      <c r="A1" s="1" t="s">
        <v>0</v>
      </c>
    </row>
    <row r="2" spans="1:2" ht="95.25" customHeight="1">
      <c r="A2" s="6"/>
      <c r="B2" s="7" t="s">
        <v>61</v>
      </c>
    </row>
    <row r="3" spans="1:2" ht="14.25">
      <c r="A3" s="1" t="s">
        <v>1</v>
      </c>
      <c r="B3" s="2">
        <v>44592.69119212963</v>
      </c>
    </row>
    <row r="4" spans="1:2" ht="14.25">
      <c r="A4" s="1" t="s">
        <v>2</v>
      </c>
      <c r="B4" s="2">
        <v>44664.81861827546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50" t="s">
        <v>8</v>
      </c>
    </row>
    <row r="9" spans="1:2" ht="14.25">
      <c r="A9" s="1" t="s">
        <v>9</v>
      </c>
      <c r="B9" s="1" t="s">
        <v>10</v>
      </c>
    </row>
    <row r="11" spans="1:11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</row>
    <row r="12" spans="1:11" ht="14.25">
      <c r="A12" s="3" t="s">
        <v>22</v>
      </c>
      <c r="B12" s="4" t="s">
        <v>54</v>
      </c>
      <c r="C12" s="4" t="s">
        <v>54</v>
      </c>
      <c r="D12" s="4" t="s">
        <v>54</v>
      </c>
      <c r="E12" s="4" t="s">
        <v>54</v>
      </c>
      <c r="F12" s="4" t="s">
        <v>54</v>
      </c>
      <c r="G12" s="4" t="s">
        <v>54</v>
      </c>
      <c r="H12" s="4" t="s">
        <v>54</v>
      </c>
      <c r="I12" s="4" t="s">
        <v>54</v>
      </c>
      <c r="J12" s="4" t="s">
        <v>54</v>
      </c>
      <c r="K12" s="4" t="s">
        <v>54</v>
      </c>
    </row>
    <row r="13" spans="1:11" ht="14.25">
      <c r="A13" s="3" t="s">
        <v>23</v>
      </c>
      <c r="B13" s="4" t="s">
        <v>54</v>
      </c>
      <c r="C13" s="4" t="s">
        <v>54</v>
      </c>
      <c r="D13" s="4" t="s">
        <v>54</v>
      </c>
      <c r="E13" s="4" t="s">
        <v>54</v>
      </c>
      <c r="F13" s="4" t="s">
        <v>54</v>
      </c>
      <c r="G13" s="4" t="s">
        <v>54</v>
      </c>
      <c r="H13" s="4" t="s">
        <v>54</v>
      </c>
      <c r="I13" s="4" t="s">
        <v>54</v>
      </c>
      <c r="J13" s="4" t="s">
        <v>54</v>
      </c>
      <c r="K13" s="4" t="s">
        <v>54</v>
      </c>
    </row>
    <row r="14" spans="1:11" ht="14.25">
      <c r="A14" s="3" t="s">
        <v>24</v>
      </c>
      <c r="B14" s="4" t="s">
        <v>54</v>
      </c>
      <c r="C14" s="4" t="s">
        <v>54</v>
      </c>
      <c r="D14" s="4" t="s">
        <v>54</v>
      </c>
      <c r="E14" s="4" t="s">
        <v>54</v>
      </c>
      <c r="F14" s="4" t="s">
        <v>54</v>
      </c>
      <c r="G14" s="4" t="s">
        <v>54</v>
      </c>
      <c r="H14" s="4" t="s">
        <v>54</v>
      </c>
      <c r="I14" s="4" t="s">
        <v>54</v>
      </c>
      <c r="J14" s="4" t="s">
        <v>54</v>
      </c>
      <c r="K14" s="4" t="s">
        <v>54</v>
      </c>
    </row>
    <row r="15" spans="1:11" ht="14.25">
      <c r="A15" s="3" t="s">
        <v>25</v>
      </c>
      <c r="B15" s="5">
        <v>54301</v>
      </c>
      <c r="C15" s="5">
        <v>72459</v>
      </c>
      <c r="D15" s="5">
        <v>82236</v>
      </c>
      <c r="E15" s="5">
        <v>78879</v>
      </c>
      <c r="F15" s="5">
        <v>181478</v>
      </c>
      <c r="G15" s="5">
        <v>182142</v>
      </c>
      <c r="H15" s="5">
        <v>181813</v>
      </c>
      <c r="I15" s="5">
        <v>175528</v>
      </c>
      <c r="J15" s="5">
        <v>177140</v>
      </c>
      <c r="K15" s="5">
        <v>170593</v>
      </c>
    </row>
    <row r="16" spans="1:11" ht="14.25">
      <c r="A16" s="3" t="s">
        <v>26</v>
      </c>
      <c r="B16" s="4" t="s">
        <v>54</v>
      </c>
      <c r="C16" s="4" t="s">
        <v>54</v>
      </c>
      <c r="D16" s="4" t="s">
        <v>54</v>
      </c>
      <c r="E16" s="4" t="s">
        <v>54</v>
      </c>
      <c r="F16" s="4" t="s">
        <v>54</v>
      </c>
      <c r="G16" s="4" t="s">
        <v>54</v>
      </c>
      <c r="H16" s="4" t="s">
        <v>54</v>
      </c>
      <c r="I16" s="4" t="s">
        <v>54</v>
      </c>
      <c r="J16" s="4" t="s">
        <v>54</v>
      </c>
      <c r="K16" s="4" t="s">
        <v>54</v>
      </c>
    </row>
    <row r="17" spans="1:11" ht="14.25">
      <c r="A17" s="3" t="s">
        <v>27</v>
      </c>
      <c r="B17" s="5">
        <v>7306</v>
      </c>
      <c r="C17" s="5">
        <v>7588</v>
      </c>
      <c r="D17" s="5">
        <v>8271</v>
      </c>
      <c r="E17" s="5">
        <v>7278</v>
      </c>
      <c r="F17" s="5">
        <v>14422</v>
      </c>
      <c r="G17" s="5">
        <v>8774</v>
      </c>
      <c r="H17" s="5">
        <v>7728</v>
      </c>
      <c r="I17" s="5">
        <v>9590</v>
      </c>
      <c r="J17" s="5">
        <v>10001</v>
      </c>
      <c r="K17" s="5">
        <v>9915</v>
      </c>
    </row>
    <row r="18" spans="1:11" ht="14.25">
      <c r="A18" s="3" t="s">
        <v>28</v>
      </c>
      <c r="B18" s="5">
        <v>239468</v>
      </c>
      <c r="C18" s="5">
        <v>248463</v>
      </c>
      <c r="D18" s="5">
        <v>254514</v>
      </c>
      <c r="E18" s="5">
        <v>260572</v>
      </c>
      <c r="F18" s="5">
        <v>284218</v>
      </c>
      <c r="G18" s="5">
        <v>282067</v>
      </c>
      <c r="H18" s="5">
        <v>283582</v>
      </c>
      <c r="I18" s="5">
        <v>285341</v>
      </c>
      <c r="J18" s="5">
        <v>299975</v>
      </c>
      <c r="K18" s="5">
        <v>307115</v>
      </c>
    </row>
    <row r="19" spans="1:11" ht="14.25">
      <c r="A19" s="3" t="s">
        <v>29</v>
      </c>
      <c r="B19" s="5">
        <v>2194614</v>
      </c>
      <c r="C19" s="5">
        <v>2312351</v>
      </c>
      <c r="D19" s="5">
        <v>2386751</v>
      </c>
      <c r="E19" s="5">
        <v>2439844</v>
      </c>
      <c r="F19" s="5">
        <v>2547379</v>
      </c>
      <c r="G19" s="5">
        <v>2712121</v>
      </c>
      <c r="H19" s="5">
        <v>2784340</v>
      </c>
      <c r="I19" s="5">
        <v>2902418</v>
      </c>
      <c r="J19" s="5">
        <v>2926858</v>
      </c>
      <c r="K19" s="5">
        <v>2895044</v>
      </c>
    </row>
    <row r="20" spans="1:11" ht="14.25">
      <c r="A20" s="3" t="s">
        <v>30</v>
      </c>
      <c r="B20" s="4" t="s">
        <v>54</v>
      </c>
      <c r="C20" s="4" t="s">
        <v>54</v>
      </c>
      <c r="D20" s="4" t="s">
        <v>54</v>
      </c>
      <c r="E20" s="4" t="s">
        <v>54</v>
      </c>
      <c r="F20" s="4" t="s">
        <v>54</v>
      </c>
      <c r="G20" s="4" t="s">
        <v>54</v>
      </c>
      <c r="H20" s="4" t="s">
        <v>54</v>
      </c>
      <c r="I20" s="4" t="s">
        <v>54</v>
      </c>
      <c r="J20" s="4" t="s">
        <v>54</v>
      </c>
      <c r="K20" s="4" t="s">
        <v>54</v>
      </c>
    </row>
    <row r="21" spans="1:11" ht="14.25">
      <c r="A21" s="3" t="s">
        <v>31</v>
      </c>
      <c r="B21" s="5">
        <v>126623</v>
      </c>
      <c r="C21" s="5">
        <v>119631</v>
      </c>
      <c r="D21" s="5">
        <v>123857</v>
      </c>
      <c r="E21" s="5">
        <v>142420</v>
      </c>
      <c r="F21" s="5">
        <v>152584</v>
      </c>
      <c r="G21" s="5">
        <v>158013</v>
      </c>
      <c r="H21" s="5">
        <v>201810</v>
      </c>
      <c r="I21" s="5">
        <v>264962</v>
      </c>
      <c r="J21" s="5">
        <v>297500</v>
      </c>
      <c r="K21" s="5">
        <v>279089</v>
      </c>
    </row>
    <row r="22" spans="1:11" ht="14.25">
      <c r="A22" s="3" t="s">
        <v>32</v>
      </c>
      <c r="B22" s="5">
        <v>19972</v>
      </c>
      <c r="C22" s="5">
        <v>18988</v>
      </c>
      <c r="D22" s="5">
        <v>18439</v>
      </c>
      <c r="E22" s="5">
        <v>16838</v>
      </c>
      <c r="F22" s="5">
        <v>16454</v>
      </c>
      <c r="G22" s="5">
        <v>15290</v>
      </c>
      <c r="H22" s="5">
        <v>13881</v>
      </c>
      <c r="I22" s="5">
        <v>13048</v>
      </c>
      <c r="J22" s="5">
        <v>10682</v>
      </c>
      <c r="K22" s="5">
        <v>10454</v>
      </c>
    </row>
    <row r="23" spans="1:11" ht="14.25">
      <c r="A23" s="3" t="s">
        <v>33</v>
      </c>
      <c r="B23" s="5">
        <v>135336</v>
      </c>
      <c r="C23" s="5">
        <v>143186</v>
      </c>
      <c r="D23" s="5">
        <v>159970</v>
      </c>
      <c r="E23" s="5">
        <v>130680</v>
      </c>
      <c r="F23" s="5">
        <v>156570</v>
      </c>
      <c r="G23" s="5">
        <v>140452</v>
      </c>
      <c r="H23" s="5">
        <v>147516</v>
      </c>
      <c r="I23" s="5">
        <v>160846</v>
      </c>
      <c r="J23" s="5">
        <v>184591</v>
      </c>
      <c r="K23" s="5">
        <v>194144</v>
      </c>
    </row>
    <row r="24" spans="1:11" ht="14.25">
      <c r="A24" s="3" t="s">
        <v>34</v>
      </c>
      <c r="B24" s="5">
        <v>1641934</v>
      </c>
      <c r="C24" s="5">
        <v>1793621</v>
      </c>
      <c r="D24" s="5">
        <v>1862561</v>
      </c>
      <c r="E24" s="5">
        <v>1808235</v>
      </c>
      <c r="F24" s="5">
        <v>1829452</v>
      </c>
      <c r="G24" s="5">
        <v>1735423</v>
      </c>
      <c r="H24" s="5">
        <v>1884448</v>
      </c>
      <c r="I24" s="5">
        <v>1933083</v>
      </c>
      <c r="J24" s="5">
        <v>2010746</v>
      </c>
      <c r="K24" s="5">
        <v>2039827</v>
      </c>
    </row>
    <row r="25" spans="1:11" ht="14.25">
      <c r="A25" s="3" t="s">
        <v>35</v>
      </c>
      <c r="B25" s="5">
        <v>6395</v>
      </c>
      <c r="C25" s="5">
        <v>6825</v>
      </c>
      <c r="D25" s="5">
        <v>9877</v>
      </c>
      <c r="E25" s="5">
        <v>9771</v>
      </c>
      <c r="F25" s="5">
        <v>7843</v>
      </c>
      <c r="G25" s="5">
        <v>10347</v>
      </c>
      <c r="H25" s="5">
        <v>9861</v>
      </c>
      <c r="I25" s="5">
        <v>7645</v>
      </c>
      <c r="J25" s="5">
        <v>9939</v>
      </c>
      <c r="K25" s="5">
        <v>7727</v>
      </c>
    </row>
    <row r="26" spans="1:11" ht="14.25">
      <c r="A26" s="3" t="s">
        <v>36</v>
      </c>
      <c r="B26" s="5">
        <v>749873</v>
      </c>
      <c r="C26" s="5">
        <v>810834</v>
      </c>
      <c r="D26" s="5">
        <v>836631</v>
      </c>
      <c r="E26" s="5">
        <v>834259</v>
      </c>
      <c r="F26" s="5">
        <v>856244</v>
      </c>
      <c r="G26" s="5">
        <v>846665</v>
      </c>
      <c r="H26" s="5">
        <v>804911</v>
      </c>
      <c r="I26" s="5">
        <v>856893</v>
      </c>
      <c r="J26" s="5">
        <v>887231</v>
      </c>
      <c r="K26" s="4" t="s">
        <v>54</v>
      </c>
    </row>
    <row r="27" spans="1:11" ht="14.25">
      <c r="A27" s="3" t="s">
        <v>37</v>
      </c>
      <c r="B27" s="5">
        <v>121</v>
      </c>
      <c r="C27" s="5">
        <v>82</v>
      </c>
      <c r="D27" s="5">
        <v>89</v>
      </c>
      <c r="E27" s="4" t="s">
        <v>54</v>
      </c>
      <c r="F27" s="4" t="s">
        <v>54</v>
      </c>
      <c r="G27" s="4" t="s">
        <v>54</v>
      </c>
      <c r="H27" s="4" t="s">
        <v>54</v>
      </c>
      <c r="I27" s="4" t="s">
        <v>54</v>
      </c>
      <c r="J27" s="4" t="s">
        <v>54</v>
      </c>
      <c r="K27" s="4" t="s">
        <v>54</v>
      </c>
    </row>
    <row r="28" spans="1:11" ht="14.25">
      <c r="A28" s="3" t="s">
        <v>38</v>
      </c>
      <c r="B28" s="5">
        <v>1039</v>
      </c>
      <c r="C28" s="5">
        <v>1227</v>
      </c>
      <c r="D28" s="5">
        <v>1165</v>
      </c>
      <c r="E28" s="5">
        <v>1161</v>
      </c>
      <c r="F28" s="5">
        <v>1688</v>
      </c>
      <c r="G28" s="5">
        <v>2028</v>
      </c>
      <c r="H28" s="5">
        <v>1908</v>
      </c>
      <c r="I28" s="5">
        <v>1865</v>
      </c>
      <c r="J28" s="5">
        <v>1342</v>
      </c>
      <c r="K28" s="5">
        <v>1778</v>
      </c>
    </row>
    <row r="29" spans="1:11" ht="14.25">
      <c r="A29" s="3" t="s">
        <v>39</v>
      </c>
      <c r="B29" s="5">
        <v>6151</v>
      </c>
      <c r="C29" s="5">
        <v>4657</v>
      </c>
      <c r="D29" s="5">
        <v>4837</v>
      </c>
      <c r="E29" s="5">
        <v>6049</v>
      </c>
      <c r="F29" s="5">
        <v>5968</v>
      </c>
      <c r="G29" s="5">
        <v>6050</v>
      </c>
      <c r="H29" s="5">
        <v>5783</v>
      </c>
      <c r="I29" s="5">
        <v>6575</v>
      </c>
      <c r="J29" s="5">
        <v>6858</v>
      </c>
      <c r="K29" s="5">
        <v>6978</v>
      </c>
    </row>
    <row r="30" spans="1:11" ht="14.25">
      <c r="A30" s="3" t="s">
        <v>40</v>
      </c>
      <c r="B30" s="5">
        <v>242431</v>
      </c>
      <c r="C30" s="5">
        <v>184046</v>
      </c>
      <c r="D30" s="5">
        <v>186012</v>
      </c>
      <c r="E30" s="5">
        <v>185655</v>
      </c>
      <c r="F30" s="5">
        <v>195987</v>
      </c>
      <c r="G30" s="5">
        <v>192964</v>
      </c>
      <c r="H30" s="5">
        <v>184686</v>
      </c>
      <c r="I30" s="5">
        <v>190930</v>
      </c>
      <c r="J30" s="5">
        <v>180375</v>
      </c>
      <c r="K30" s="5">
        <v>172924</v>
      </c>
    </row>
    <row r="31" spans="1:11" ht="14.25">
      <c r="A31" s="3" t="s">
        <v>41</v>
      </c>
      <c r="B31" s="5">
        <v>13767</v>
      </c>
      <c r="C31" s="5">
        <v>8347</v>
      </c>
      <c r="D31" s="5">
        <v>7781</v>
      </c>
      <c r="E31" s="5">
        <v>8665</v>
      </c>
      <c r="F31" s="5">
        <v>7750</v>
      </c>
      <c r="G31" s="5">
        <v>7684</v>
      </c>
      <c r="H31" s="5">
        <v>7841</v>
      </c>
      <c r="I31" s="5">
        <v>7652</v>
      </c>
      <c r="J31" s="5">
        <v>8405</v>
      </c>
      <c r="K31" s="5">
        <v>8390</v>
      </c>
    </row>
    <row r="32" spans="1:11" ht="14.25">
      <c r="A32" s="3" t="s">
        <v>42</v>
      </c>
      <c r="B32" s="4" t="s">
        <v>54</v>
      </c>
      <c r="C32" s="4" t="s">
        <v>54</v>
      </c>
      <c r="D32" s="4" t="s">
        <v>54</v>
      </c>
      <c r="E32" s="4" t="s">
        <v>54</v>
      </c>
      <c r="F32" s="4" t="s">
        <v>54</v>
      </c>
      <c r="G32" s="4" t="s">
        <v>54</v>
      </c>
      <c r="H32" s="4" t="s">
        <v>54</v>
      </c>
      <c r="I32" s="4" t="s">
        <v>54</v>
      </c>
      <c r="J32" s="4" t="s">
        <v>54</v>
      </c>
      <c r="K32" s="4" t="s">
        <v>54</v>
      </c>
    </row>
    <row r="33" spans="1:11" ht="14.25">
      <c r="A33" s="3" t="s">
        <v>43</v>
      </c>
      <c r="B33" s="4" t="s">
        <v>54</v>
      </c>
      <c r="C33" s="4" t="s">
        <v>54</v>
      </c>
      <c r="D33" s="4" t="s">
        <v>54</v>
      </c>
      <c r="E33" s="4" t="s">
        <v>54</v>
      </c>
      <c r="F33" s="4" t="s">
        <v>54</v>
      </c>
      <c r="G33" s="4" t="s">
        <v>54</v>
      </c>
      <c r="H33" s="4" t="s">
        <v>54</v>
      </c>
      <c r="I33" s="4" t="s">
        <v>54</v>
      </c>
      <c r="J33" s="4" t="s">
        <v>54</v>
      </c>
      <c r="K33" s="4" t="s">
        <v>54</v>
      </c>
    </row>
    <row r="34" spans="1:11" ht="14.25">
      <c r="A34" s="3" t="s">
        <v>44</v>
      </c>
      <c r="B34" s="5">
        <v>204243</v>
      </c>
      <c r="C34" s="5">
        <v>237811</v>
      </c>
      <c r="D34" s="5">
        <v>249369</v>
      </c>
      <c r="E34" s="5">
        <v>249642</v>
      </c>
      <c r="F34" s="5">
        <v>253351</v>
      </c>
      <c r="G34" s="5">
        <v>256966</v>
      </c>
      <c r="H34" s="5">
        <v>259027</v>
      </c>
      <c r="I34" s="5">
        <v>276394</v>
      </c>
      <c r="J34" s="5">
        <v>297815</v>
      </c>
      <c r="K34" s="5">
        <v>294618</v>
      </c>
    </row>
    <row r="35" spans="1:11" ht="14.25">
      <c r="A35" s="3" t="s">
        <v>45</v>
      </c>
      <c r="B35" s="5">
        <v>32614</v>
      </c>
      <c r="C35" s="5">
        <v>32427</v>
      </c>
      <c r="D35" s="5">
        <v>30574</v>
      </c>
      <c r="E35" s="5">
        <v>29681</v>
      </c>
      <c r="F35" s="5">
        <v>31199</v>
      </c>
      <c r="G35" s="5">
        <v>26070</v>
      </c>
      <c r="H35" s="5">
        <v>36433</v>
      </c>
      <c r="I35" s="5">
        <v>40081</v>
      </c>
      <c r="J35" s="5">
        <v>39809</v>
      </c>
      <c r="K35" s="5">
        <v>38349</v>
      </c>
    </row>
    <row r="36" spans="1:11" ht="14.25">
      <c r="A36" s="3" t="s">
        <v>46</v>
      </c>
      <c r="B36" s="5">
        <v>15948</v>
      </c>
      <c r="C36" s="5">
        <v>15413</v>
      </c>
      <c r="D36" s="5">
        <v>16701</v>
      </c>
      <c r="E36" s="5">
        <v>17440</v>
      </c>
      <c r="F36" s="5">
        <v>27886</v>
      </c>
      <c r="G36" s="5">
        <v>27173</v>
      </c>
      <c r="H36" s="5">
        <v>23466</v>
      </c>
      <c r="I36" s="5">
        <v>26037</v>
      </c>
      <c r="J36" s="5">
        <v>27642</v>
      </c>
      <c r="K36" s="5">
        <v>28815</v>
      </c>
    </row>
    <row r="37" spans="1:11" ht="14.25">
      <c r="A37" s="3" t="s">
        <v>47</v>
      </c>
      <c r="B37" s="5">
        <v>86</v>
      </c>
      <c r="C37" s="5">
        <v>142</v>
      </c>
      <c r="D37" s="5">
        <v>535</v>
      </c>
      <c r="E37" s="5">
        <v>1189</v>
      </c>
      <c r="F37" s="5">
        <v>881</v>
      </c>
      <c r="G37" s="5">
        <v>671</v>
      </c>
      <c r="H37" s="5">
        <v>796</v>
      </c>
      <c r="I37" s="5">
        <v>1243</v>
      </c>
      <c r="J37" s="5">
        <v>933</v>
      </c>
      <c r="K37" s="5">
        <v>1211</v>
      </c>
    </row>
    <row r="38" spans="1:11" ht="14.25">
      <c r="A38" s="3" t="s">
        <v>48</v>
      </c>
      <c r="B38" s="5">
        <v>17076</v>
      </c>
      <c r="C38" s="5">
        <v>17567</v>
      </c>
      <c r="D38" s="5">
        <v>17554</v>
      </c>
      <c r="E38" s="5">
        <v>15220</v>
      </c>
      <c r="F38" s="5">
        <v>14110</v>
      </c>
      <c r="G38" s="5">
        <v>12892</v>
      </c>
      <c r="H38" s="5">
        <v>13459</v>
      </c>
      <c r="I38" s="5">
        <v>15419</v>
      </c>
      <c r="J38" s="5">
        <v>12519</v>
      </c>
      <c r="K38" s="5">
        <v>12454</v>
      </c>
    </row>
    <row r="39" spans="1:11" ht="14.25">
      <c r="A39" s="3" t="s">
        <v>49</v>
      </c>
      <c r="B39" s="5">
        <v>7274</v>
      </c>
      <c r="C39" s="5">
        <v>6940</v>
      </c>
      <c r="D39" s="5">
        <v>6962</v>
      </c>
      <c r="E39" s="5">
        <v>7506</v>
      </c>
      <c r="F39" s="5">
        <v>7044</v>
      </c>
      <c r="G39" s="5">
        <v>7699</v>
      </c>
      <c r="H39" s="5">
        <v>4493</v>
      </c>
      <c r="I39" s="5">
        <v>4058</v>
      </c>
      <c r="J39" s="5">
        <v>3770</v>
      </c>
      <c r="K39" s="5">
        <v>5025</v>
      </c>
    </row>
    <row r="40" spans="1:11" ht="14.25">
      <c r="A40" s="3" t="s">
        <v>50</v>
      </c>
      <c r="B40" s="5">
        <v>319969</v>
      </c>
      <c r="C40" s="5">
        <v>337542</v>
      </c>
      <c r="D40" s="5">
        <v>337842</v>
      </c>
      <c r="E40" s="5">
        <v>303950</v>
      </c>
      <c r="F40" s="5">
        <v>284553</v>
      </c>
      <c r="G40" s="5">
        <v>288396</v>
      </c>
      <c r="H40" s="5">
        <v>350101</v>
      </c>
      <c r="I40" s="5">
        <v>331983</v>
      </c>
      <c r="J40" s="5">
        <v>343911</v>
      </c>
      <c r="K40" s="5">
        <v>343291</v>
      </c>
    </row>
    <row r="41" spans="1:11" ht="14.25">
      <c r="A41" s="3" t="s">
        <v>51</v>
      </c>
      <c r="B41" s="5">
        <v>452207</v>
      </c>
      <c r="C41" s="5">
        <v>570718</v>
      </c>
      <c r="D41" s="5">
        <v>593504</v>
      </c>
      <c r="E41" s="5">
        <v>567467</v>
      </c>
      <c r="F41" s="5">
        <v>620079</v>
      </c>
      <c r="G41" s="5">
        <v>524670</v>
      </c>
      <c r="H41" s="5">
        <v>546972</v>
      </c>
      <c r="I41" s="5">
        <v>578301</v>
      </c>
      <c r="J41" s="5">
        <v>570625</v>
      </c>
      <c r="K41" s="5">
        <v>589234</v>
      </c>
    </row>
    <row r="42" spans="1:11" ht="14.25">
      <c r="A42" s="3" t="s">
        <v>52</v>
      </c>
      <c r="B42" s="5">
        <v>105121</v>
      </c>
      <c r="C42" s="5">
        <v>109188</v>
      </c>
      <c r="D42" s="5">
        <v>124012</v>
      </c>
      <c r="E42" s="5">
        <v>120732</v>
      </c>
      <c r="F42" s="5">
        <v>119695</v>
      </c>
      <c r="G42" s="5">
        <v>112243</v>
      </c>
      <c r="H42" s="5">
        <v>112597</v>
      </c>
      <c r="I42" s="5">
        <v>117944</v>
      </c>
      <c r="J42" s="5">
        <v>115625</v>
      </c>
      <c r="K42" s="5">
        <v>112854</v>
      </c>
    </row>
    <row r="43" spans="1:11" ht="14.25">
      <c r="A43" s="3" t="s">
        <v>53</v>
      </c>
      <c r="B43" s="5">
        <v>1267653</v>
      </c>
      <c r="C43" s="5">
        <v>1255043</v>
      </c>
      <c r="D43" s="5">
        <v>1274846</v>
      </c>
      <c r="E43" s="5">
        <v>1440138</v>
      </c>
      <c r="F43" s="5">
        <v>1016354</v>
      </c>
      <c r="G43" s="5">
        <v>1242041</v>
      </c>
      <c r="H43" s="5">
        <v>1373386</v>
      </c>
      <c r="I43" s="5">
        <v>1290374</v>
      </c>
      <c r="J43" s="5">
        <v>1065721</v>
      </c>
      <c r="K43" s="4" t="s">
        <v>54</v>
      </c>
    </row>
    <row r="45" ht="14.25">
      <c r="A45" s="1" t="s">
        <v>55</v>
      </c>
    </row>
    <row r="46" spans="1:2" ht="14.25">
      <c r="A46" s="1" t="s">
        <v>54</v>
      </c>
      <c r="B46" s="1" t="s">
        <v>56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1" sqref="E11"/>
    </sheetView>
  </sheetViews>
  <sheetFormatPr defaultColWidth="11.00390625" defaultRowHeight="14.25"/>
  <cols>
    <col min="1" max="1" width="18.125" style="0" customWidth="1"/>
  </cols>
  <sheetData>
    <row r="1" ht="14.25">
      <c r="A1" s="1" t="s">
        <v>57</v>
      </c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7" spans="1:3" ht="14.25">
      <c r="A7" s="53" t="s">
        <v>5</v>
      </c>
      <c r="B7" s="53" t="s">
        <v>6</v>
      </c>
      <c r="C7" s="52"/>
    </row>
    <row r="8" spans="1:3" ht="14.25">
      <c r="A8" s="53" t="s">
        <v>7</v>
      </c>
      <c r="B8" s="53" t="s">
        <v>8</v>
      </c>
      <c r="C8" s="52"/>
    </row>
    <row r="9" spans="1:3" ht="14.25">
      <c r="A9" s="53" t="s">
        <v>9</v>
      </c>
      <c r="B9" s="53" t="s">
        <v>10</v>
      </c>
      <c r="C9" s="52"/>
    </row>
    <row r="11" spans="1:10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0" ht="14.25">
      <c r="A12" s="3" t="s">
        <v>22</v>
      </c>
      <c r="B12" s="5">
        <v>6227515</v>
      </c>
      <c r="C12" s="5">
        <v>6400325</v>
      </c>
      <c r="D12" s="5">
        <v>6542165</v>
      </c>
      <c r="E12" s="5">
        <v>6431300</v>
      </c>
      <c r="F12" s="5">
        <v>6713932</v>
      </c>
      <c r="G12" s="4" t="s">
        <v>54</v>
      </c>
      <c r="H12" s="5">
        <v>7002815</v>
      </c>
      <c r="I12" s="5">
        <v>7333368</v>
      </c>
      <c r="J12" s="5">
        <v>7748728</v>
      </c>
    </row>
    <row r="13" spans="1:10" ht="14.25">
      <c r="A13" s="3" t="s">
        <v>23</v>
      </c>
      <c r="B13" s="5">
        <v>7008933</v>
      </c>
      <c r="C13" s="5">
        <v>7181264</v>
      </c>
      <c r="D13" s="5">
        <v>7330000</v>
      </c>
      <c r="E13" s="5">
        <v>7200000</v>
      </c>
      <c r="F13" s="5">
        <v>7500000</v>
      </c>
      <c r="G13" s="4" t="s">
        <v>54</v>
      </c>
      <c r="H13" s="5">
        <v>7800000</v>
      </c>
      <c r="I13" s="5">
        <v>8098106</v>
      </c>
      <c r="J13" s="4" t="s">
        <v>54</v>
      </c>
    </row>
    <row r="14" spans="1:10" ht="14.25">
      <c r="A14" s="3" t="s">
        <v>24</v>
      </c>
      <c r="B14" s="5">
        <v>6975475</v>
      </c>
      <c r="C14" s="4" t="s">
        <v>54</v>
      </c>
      <c r="D14" s="4" t="s">
        <v>54</v>
      </c>
      <c r="E14" s="4" t="s">
        <v>54</v>
      </c>
      <c r="F14" s="4" t="s">
        <v>54</v>
      </c>
      <c r="G14" s="4" t="s">
        <v>54</v>
      </c>
      <c r="H14" s="4" t="s">
        <v>54</v>
      </c>
      <c r="I14" s="4" t="s">
        <v>54</v>
      </c>
      <c r="J14" s="4" t="s">
        <v>54</v>
      </c>
    </row>
    <row r="15" spans="1:10" ht="14.25">
      <c r="A15" s="3" t="s">
        <v>25</v>
      </c>
      <c r="B15" s="5">
        <v>197777</v>
      </c>
      <c r="C15" s="5">
        <v>201443</v>
      </c>
      <c r="D15" s="5">
        <v>194547</v>
      </c>
      <c r="E15" s="5">
        <v>189797</v>
      </c>
      <c r="F15" s="5">
        <v>181834</v>
      </c>
      <c r="G15" s="5">
        <v>175839</v>
      </c>
      <c r="H15" s="5">
        <v>155564</v>
      </c>
      <c r="I15" s="5">
        <v>150694</v>
      </c>
      <c r="J15" s="5">
        <v>164360</v>
      </c>
    </row>
    <row r="16" spans="1:10" ht="14.25">
      <c r="A16" s="3" t="s">
        <v>26</v>
      </c>
      <c r="B16" s="5">
        <v>120800</v>
      </c>
      <c r="C16" s="5">
        <v>122443</v>
      </c>
      <c r="D16" s="5">
        <v>117984</v>
      </c>
      <c r="E16" s="5">
        <v>118069</v>
      </c>
      <c r="F16" s="5">
        <v>134516</v>
      </c>
      <c r="G16" s="5">
        <v>128443</v>
      </c>
      <c r="H16" s="5">
        <v>128867</v>
      </c>
      <c r="I16" s="5">
        <v>133670</v>
      </c>
      <c r="J16" s="5">
        <v>141211</v>
      </c>
    </row>
    <row r="17" spans="1:10" ht="14.25">
      <c r="A17" s="3" t="s">
        <v>27</v>
      </c>
      <c r="B17" s="5">
        <v>490810</v>
      </c>
      <c r="C17" s="5">
        <v>511843</v>
      </c>
      <c r="D17" s="5">
        <v>502459</v>
      </c>
      <c r="E17" s="5">
        <v>491255</v>
      </c>
      <c r="F17" s="5">
        <v>505626</v>
      </c>
      <c r="G17" s="5">
        <v>525012</v>
      </c>
      <c r="H17" s="5">
        <v>560834</v>
      </c>
      <c r="I17" s="5">
        <v>577160</v>
      </c>
      <c r="J17" s="5">
        <v>589726</v>
      </c>
    </row>
    <row r="18" spans="1:10" ht="14.25">
      <c r="A18" s="3" t="s">
        <v>28</v>
      </c>
      <c r="B18" s="5">
        <v>73126</v>
      </c>
      <c r="C18" s="5">
        <v>92213</v>
      </c>
      <c r="D18" s="5">
        <v>93509</v>
      </c>
      <c r="E18" s="5">
        <v>89864</v>
      </c>
      <c r="F18" s="5">
        <v>92007</v>
      </c>
      <c r="G18" s="5">
        <v>103019</v>
      </c>
      <c r="H18" s="5">
        <v>87798</v>
      </c>
      <c r="I18" s="5">
        <v>91602</v>
      </c>
      <c r="J18" s="5">
        <v>90683</v>
      </c>
    </row>
    <row r="19" spans="1:10" ht="14.25">
      <c r="A19" s="3" t="s">
        <v>29</v>
      </c>
      <c r="B19" s="5">
        <v>1123613</v>
      </c>
      <c r="C19" s="5">
        <v>1211956</v>
      </c>
      <c r="D19" s="5">
        <v>1332410</v>
      </c>
      <c r="E19" s="5">
        <v>1352513</v>
      </c>
      <c r="F19" s="5">
        <v>1397997</v>
      </c>
      <c r="G19" s="5">
        <v>1360717</v>
      </c>
      <c r="H19" s="5">
        <v>1425602</v>
      </c>
      <c r="I19" s="5">
        <v>1488321</v>
      </c>
      <c r="J19" s="5">
        <v>1628591</v>
      </c>
    </row>
    <row r="20" spans="1:10" ht="14.25">
      <c r="A20" s="3" t="s">
        <v>30</v>
      </c>
      <c r="B20" s="5">
        <v>33997</v>
      </c>
      <c r="C20" s="5">
        <v>36301</v>
      </c>
      <c r="D20" s="5">
        <v>37348</v>
      </c>
      <c r="E20" s="5">
        <v>37755</v>
      </c>
      <c r="F20" s="5">
        <v>38574</v>
      </c>
      <c r="G20" s="5">
        <v>38416</v>
      </c>
      <c r="H20" s="5">
        <v>38378</v>
      </c>
      <c r="I20" s="5">
        <v>39327</v>
      </c>
      <c r="J20" s="5">
        <v>39958</v>
      </c>
    </row>
    <row r="21" spans="1:10" ht="14.25">
      <c r="A21" s="3" t="s">
        <v>31</v>
      </c>
      <c r="B21" s="5">
        <v>79831</v>
      </c>
      <c r="C21" s="5">
        <v>80399</v>
      </c>
      <c r="D21" s="5">
        <v>79348</v>
      </c>
      <c r="E21" s="4" t="s">
        <v>54</v>
      </c>
      <c r="F21" s="5">
        <v>80062</v>
      </c>
      <c r="G21" s="4">
        <v>0</v>
      </c>
      <c r="H21" s="5">
        <v>87254</v>
      </c>
      <c r="I21" s="5">
        <v>97349</v>
      </c>
      <c r="J21" s="5">
        <v>107824</v>
      </c>
    </row>
    <row r="22" spans="1:10" ht="14.25">
      <c r="A22" s="3" t="s">
        <v>32</v>
      </c>
      <c r="B22" s="4" t="s">
        <v>54</v>
      </c>
      <c r="C22" s="4" t="s">
        <v>54</v>
      </c>
      <c r="D22" s="5">
        <v>23660</v>
      </c>
      <c r="E22" s="5">
        <v>23306</v>
      </c>
      <c r="F22" s="5">
        <v>22796</v>
      </c>
      <c r="G22" s="5">
        <v>24276</v>
      </c>
      <c r="H22" s="5">
        <v>23808</v>
      </c>
      <c r="I22" s="5">
        <v>28684</v>
      </c>
      <c r="J22" s="5">
        <v>30426</v>
      </c>
    </row>
    <row r="23" spans="1:10" ht="14.25">
      <c r="A23" s="3" t="s">
        <v>33</v>
      </c>
      <c r="B23" s="5">
        <v>399189</v>
      </c>
      <c r="C23" s="5">
        <v>401554</v>
      </c>
      <c r="D23" s="5">
        <v>397477</v>
      </c>
      <c r="E23" s="5">
        <v>390771</v>
      </c>
      <c r="F23" s="5">
        <v>393596</v>
      </c>
      <c r="G23" s="5">
        <v>404832</v>
      </c>
      <c r="H23" s="5">
        <v>426161</v>
      </c>
      <c r="I23" s="5">
        <v>441712</v>
      </c>
      <c r="J23" s="5">
        <v>455432</v>
      </c>
    </row>
    <row r="24" spans="1:10" ht="14.25">
      <c r="A24" s="3" t="s">
        <v>34</v>
      </c>
      <c r="B24" s="5">
        <v>692958</v>
      </c>
      <c r="C24" s="5">
        <v>679516</v>
      </c>
      <c r="D24" s="5">
        <v>669486</v>
      </c>
      <c r="E24" s="5">
        <v>660461</v>
      </c>
      <c r="F24" s="5">
        <v>642910</v>
      </c>
      <c r="G24" s="5">
        <v>655236</v>
      </c>
      <c r="H24" s="5">
        <v>645399</v>
      </c>
      <c r="I24" s="5">
        <v>716635</v>
      </c>
      <c r="J24" s="5">
        <v>716771</v>
      </c>
    </row>
    <row r="25" spans="1:10" ht="14.25">
      <c r="A25" s="3" t="s">
        <v>35</v>
      </c>
      <c r="B25" s="5">
        <v>33458</v>
      </c>
      <c r="C25" s="5">
        <v>38859</v>
      </c>
      <c r="D25" s="5">
        <v>40238</v>
      </c>
      <c r="E25" s="5">
        <v>39986</v>
      </c>
      <c r="F25" s="5">
        <v>43500</v>
      </c>
      <c r="G25" s="5">
        <v>55214</v>
      </c>
      <c r="H25" s="5">
        <v>51157</v>
      </c>
      <c r="I25" s="5">
        <v>62250</v>
      </c>
      <c r="J25" s="5">
        <v>64576</v>
      </c>
    </row>
    <row r="26" spans="1:10" ht="14.25">
      <c r="A26" s="3" t="s">
        <v>36</v>
      </c>
      <c r="B26" s="5">
        <v>423545</v>
      </c>
      <c r="C26" s="5">
        <v>421530</v>
      </c>
      <c r="D26" s="5">
        <v>423033</v>
      </c>
      <c r="E26" s="5">
        <v>411209</v>
      </c>
      <c r="F26" s="5">
        <v>423681</v>
      </c>
      <c r="G26" s="5">
        <v>422264</v>
      </c>
      <c r="H26" s="5">
        <v>434236</v>
      </c>
      <c r="I26" s="5">
        <v>434724</v>
      </c>
      <c r="J26" s="5">
        <v>468913</v>
      </c>
    </row>
    <row r="27" spans="1:10" ht="14.25">
      <c r="A27" s="3" t="s">
        <v>37</v>
      </c>
      <c r="B27" s="5">
        <v>1436</v>
      </c>
      <c r="C27" s="4" t="s">
        <v>54</v>
      </c>
      <c r="D27" s="4" t="s">
        <v>54</v>
      </c>
      <c r="E27" s="5">
        <v>746</v>
      </c>
      <c r="F27" s="5">
        <v>701</v>
      </c>
      <c r="G27" s="5">
        <v>660</v>
      </c>
      <c r="H27" s="4" t="s">
        <v>54</v>
      </c>
      <c r="I27" s="5">
        <v>669</v>
      </c>
      <c r="J27" s="5">
        <v>1009</v>
      </c>
    </row>
    <row r="28" spans="1:10" ht="14.25">
      <c r="A28" s="3" t="s">
        <v>38</v>
      </c>
      <c r="B28" s="5">
        <v>21833</v>
      </c>
      <c r="C28" s="5">
        <v>24408</v>
      </c>
      <c r="D28" s="5">
        <v>25493</v>
      </c>
      <c r="E28" s="5">
        <v>27284</v>
      </c>
      <c r="F28" s="5">
        <v>27637</v>
      </c>
      <c r="G28" s="5">
        <v>29679</v>
      </c>
      <c r="H28" s="5">
        <v>27819</v>
      </c>
      <c r="I28" s="5">
        <v>29565</v>
      </c>
      <c r="J28" s="5">
        <v>31979</v>
      </c>
    </row>
    <row r="29" spans="1:10" ht="14.25">
      <c r="A29" s="3" t="s">
        <v>39</v>
      </c>
      <c r="B29" s="5">
        <v>38304</v>
      </c>
      <c r="C29" s="5">
        <v>41161</v>
      </c>
      <c r="D29" s="5">
        <v>42855</v>
      </c>
      <c r="E29" s="5">
        <v>43452</v>
      </c>
      <c r="F29" s="5">
        <v>48096</v>
      </c>
      <c r="G29" s="5">
        <v>49449</v>
      </c>
      <c r="H29" s="5">
        <v>52989</v>
      </c>
      <c r="I29" s="5">
        <v>55975</v>
      </c>
      <c r="J29" s="5">
        <v>58170</v>
      </c>
    </row>
    <row r="30" spans="1:10" ht="14.25">
      <c r="A30" s="3" t="s">
        <v>40</v>
      </c>
      <c r="B30" s="5">
        <v>16381</v>
      </c>
      <c r="C30" s="5">
        <v>17260</v>
      </c>
      <c r="D30" s="5">
        <v>15943</v>
      </c>
      <c r="E30" s="5">
        <v>15749</v>
      </c>
      <c r="F30" s="5">
        <v>16158</v>
      </c>
      <c r="G30" s="5">
        <v>15915</v>
      </c>
      <c r="H30" s="5">
        <v>16864</v>
      </c>
      <c r="I30" s="5">
        <v>17171</v>
      </c>
      <c r="J30" s="5">
        <v>17325</v>
      </c>
    </row>
    <row r="31" spans="1:10" ht="14.25">
      <c r="A31" s="3" t="s">
        <v>41</v>
      </c>
      <c r="B31" s="5">
        <v>300734</v>
      </c>
      <c r="C31" s="5">
        <v>318303</v>
      </c>
      <c r="D31" s="5">
        <v>319598</v>
      </c>
      <c r="E31" s="5">
        <v>321063</v>
      </c>
      <c r="F31" s="5">
        <v>332622</v>
      </c>
      <c r="G31" s="5">
        <v>351453</v>
      </c>
      <c r="H31" s="5">
        <v>365296</v>
      </c>
      <c r="I31" s="5">
        <v>380187</v>
      </c>
      <c r="J31" s="5">
        <v>396482</v>
      </c>
    </row>
    <row r="32" spans="1:10" ht="14.25">
      <c r="A32" s="3" t="s">
        <v>42</v>
      </c>
      <c r="B32" s="5">
        <v>9491</v>
      </c>
      <c r="C32" s="4" t="s">
        <v>54</v>
      </c>
      <c r="D32" s="5">
        <v>9825</v>
      </c>
      <c r="E32" s="4" t="s">
        <v>54</v>
      </c>
      <c r="F32" s="4" t="s">
        <v>54</v>
      </c>
      <c r="G32" s="5">
        <v>10111</v>
      </c>
      <c r="H32" s="5">
        <v>10352</v>
      </c>
      <c r="I32" s="5">
        <v>9995</v>
      </c>
      <c r="J32" s="5">
        <v>10714</v>
      </c>
    </row>
    <row r="33" spans="1:10" ht="14.25">
      <c r="A33" s="3" t="s">
        <v>43</v>
      </c>
      <c r="B33" s="5">
        <v>208906</v>
      </c>
      <c r="C33" s="5">
        <v>211301</v>
      </c>
      <c r="D33" s="5">
        <v>209730</v>
      </c>
      <c r="E33" s="5">
        <v>206832</v>
      </c>
      <c r="F33" s="5">
        <v>206938</v>
      </c>
      <c r="G33" s="5">
        <v>209937</v>
      </c>
      <c r="H33" s="5">
        <v>210742</v>
      </c>
      <c r="I33" s="5">
        <v>217333</v>
      </c>
      <c r="J33" s="5">
        <v>227334</v>
      </c>
    </row>
    <row r="34" spans="1:10" ht="14.25">
      <c r="A34" s="3" t="s">
        <v>44</v>
      </c>
      <c r="B34" s="5">
        <v>174311</v>
      </c>
      <c r="C34" s="5">
        <v>177622</v>
      </c>
      <c r="D34" s="5">
        <v>179181</v>
      </c>
      <c r="E34" s="5">
        <v>177227</v>
      </c>
      <c r="F34" s="5">
        <v>176585</v>
      </c>
      <c r="G34" s="5">
        <v>179092</v>
      </c>
      <c r="H34" s="5">
        <v>184396</v>
      </c>
      <c r="I34" s="5">
        <v>192178</v>
      </c>
      <c r="J34" s="5">
        <v>202905</v>
      </c>
    </row>
    <row r="35" spans="1:10" ht="14.25">
      <c r="A35" s="3" t="s">
        <v>45</v>
      </c>
      <c r="B35" s="5">
        <v>655367</v>
      </c>
      <c r="C35" s="5">
        <v>679100</v>
      </c>
      <c r="D35" s="5">
        <v>672847</v>
      </c>
      <c r="E35" s="5">
        <v>686009</v>
      </c>
      <c r="F35" s="5">
        <v>718260</v>
      </c>
      <c r="G35" s="5">
        <v>755565</v>
      </c>
      <c r="H35" s="5">
        <v>790712</v>
      </c>
      <c r="I35" s="5">
        <v>825008</v>
      </c>
      <c r="J35" s="5">
        <v>929733</v>
      </c>
    </row>
    <row r="36" spans="1:10" ht="14.25">
      <c r="A36" s="3" t="s">
        <v>46</v>
      </c>
      <c r="B36" s="5">
        <v>97641</v>
      </c>
      <c r="C36" s="5">
        <v>98672</v>
      </c>
      <c r="D36" s="5">
        <v>97788</v>
      </c>
      <c r="E36" s="5">
        <v>97094</v>
      </c>
      <c r="F36" s="5">
        <v>102751</v>
      </c>
      <c r="G36" s="5">
        <v>105627</v>
      </c>
      <c r="H36" s="5">
        <v>110961</v>
      </c>
      <c r="I36" s="5">
        <v>120254</v>
      </c>
      <c r="J36" s="5">
        <v>131381</v>
      </c>
    </row>
    <row r="37" spans="1:10" ht="14.25">
      <c r="A37" s="3" t="s">
        <v>47</v>
      </c>
      <c r="B37" s="5">
        <v>467265</v>
      </c>
      <c r="C37" s="5">
        <v>428718</v>
      </c>
      <c r="D37" s="5">
        <v>498919</v>
      </c>
      <c r="E37" s="5">
        <v>496849</v>
      </c>
      <c r="F37" s="5">
        <v>524805</v>
      </c>
      <c r="G37" s="5">
        <v>536054</v>
      </c>
      <c r="H37" s="5">
        <v>553398</v>
      </c>
      <c r="I37" s="5">
        <v>578402</v>
      </c>
      <c r="J37" s="5">
        <v>585087</v>
      </c>
    </row>
    <row r="38" spans="1:10" ht="14.25">
      <c r="A38" s="3" t="s">
        <v>48</v>
      </c>
      <c r="B38" s="5">
        <v>36736</v>
      </c>
      <c r="C38" s="5">
        <v>40609</v>
      </c>
      <c r="D38" s="5">
        <v>41704</v>
      </c>
      <c r="E38" s="5">
        <v>44706</v>
      </c>
      <c r="F38" s="5">
        <v>49542</v>
      </c>
      <c r="G38" s="5">
        <v>54632</v>
      </c>
      <c r="H38" s="5">
        <v>62222</v>
      </c>
      <c r="I38" s="5">
        <v>63754</v>
      </c>
      <c r="J38" s="5">
        <v>71620</v>
      </c>
    </row>
    <row r="39" spans="1:10" ht="14.25">
      <c r="A39" s="3" t="s">
        <v>49</v>
      </c>
      <c r="B39" s="5">
        <v>202207</v>
      </c>
      <c r="C39" s="5">
        <v>218618</v>
      </c>
      <c r="D39" s="5">
        <v>228756</v>
      </c>
      <c r="E39" s="5">
        <v>195659</v>
      </c>
      <c r="F39" s="5">
        <v>223059</v>
      </c>
      <c r="G39" s="5">
        <v>234158</v>
      </c>
      <c r="H39" s="5">
        <v>249935</v>
      </c>
      <c r="I39" s="5">
        <v>265565</v>
      </c>
      <c r="J39" s="5">
        <v>268658</v>
      </c>
    </row>
    <row r="40" spans="1:10" ht="14.25">
      <c r="A40" s="3" t="s">
        <v>50</v>
      </c>
      <c r="B40" s="5">
        <v>70178</v>
      </c>
      <c r="C40" s="5">
        <v>69705</v>
      </c>
      <c r="D40" s="5">
        <v>69467</v>
      </c>
      <c r="E40" s="5">
        <v>60501</v>
      </c>
      <c r="F40" s="5">
        <v>80906</v>
      </c>
      <c r="G40" s="5">
        <v>80762</v>
      </c>
      <c r="H40" s="5">
        <v>79701</v>
      </c>
      <c r="I40" s="5">
        <v>78854</v>
      </c>
      <c r="J40" s="5">
        <v>81647</v>
      </c>
    </row>
    <row r="41" spans="1:10" ht="14.25">
      <c r="A41" s="3" t="s">
        <v>51</v>
      </c>
      <c r="B41" s="5">
        <v>225168</v>
      </c>
      <c r="C41" s="5">
        <v>233062</v>
      </c>
      <c r="D41" s="5">
        <v>222828</v>
      </c>
      <c r="E41" s="5">
        <v>217478</v>
      </c>
      <c r="F41" s="5">
        <v>216133</v>
      </c>
      <c r="G41" s="5">
        <v>220549</v>
      </c>
      <c r="H41" s="5">
        <v>225761</v>
      </c>
      <c r="I41" s="5">
        <v>236330</v>
      </c>
      <c r="J41" s="5">
        <v>236213</v>
      </c>
    </row>
    <row r="42" spans="1:10" ht="14.25">
      <c r="A42" s="3" t="s">
        <v>52</v>
      </c>
      <c r="B42" s="5">
        <v>53859</v>
      </c>
      <c r="C42" s="5">
        <v>54497</v>
      </c>
      <c r="D42" s="5">
        <v>55793</v>
      </c>
      <c r="E42" s="5">
        <v>56840</v>
      </c>
      <c r="F42" s="5">
        <v>61722</v>
      </c>
      <c r="G42" s="5">
        <v>63381</v>
      </c>
      <c r="H42" s="5">
        <v>59906</v>
      </c>
      <c r="I42" s="5">
        <v>58779</v>
      </c>
      <c r="J42" s="5">
        <v>60126</v>
      </c>
    </row>
    <row r="43" spans="1:10" ht="14.25">
      <c r="A43" s="3" t="s">
        <v>53</v>
      </c>
      <c r="B43" s="5">
        <v>781418</v>
      </c>
      <c r="C43" s="5">
        <v>780939</v>
      </c>
      <c r="D43" s="5">
        <v>787835</v>
      </c>
      <c r="E43" s="5">
        <v>768700</v>
      </c>
      <c r="F43" s="5">
        <v>786068</v>
      </c>
      <c r="G43" s="5">
        <v>777146</v>
      </c>
      <c r="H43" s="5">
        <v>797185</v>
      </c>
      <c r="I43" s="5">
        <v>764738</v>
      </c>
      <c r="J43" s="4" t="s">
        <v>54</v>
      </c>
    </row>
    <row r="44" ht="14.25">
      <c r="A44" s="1"/>
    </row>
    <row r="45" ht="14.25">
      <c r="A45" s="1" t="s">
        <v>55</v>
      </c>
    </row>
    <row r="46" ht="14.25">
      <c r="A46" s="1" t="s">
        <v>54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8">
      <selection activeCell="A42" sqref="A42:IV42"/>
    </sheetView>
  </sheetViews>
  <sheetFormatPr defaultColWidth="11.00390625" defaultRowHeight="14.25"/>
  <sheetData>
    <row r="1" spans="1:10" ht="14.25">
      <c r="A1" s="9" t="s">
        <v>62</v>
      </c>
      <c r="B1" s="8"/>
      <c r="C1" s="8"/>
      <c r="D1" s="8"/>
      <c r="E1" s="8"/>
      <c r="F1" s="8"/>
      <c r="G1" s="8"/>
      <c r="H1" s="8"/>
      <c r="I1" s="8"/>
      <c r="J1" s="8"/>
    </row>
    <row r="3" spans="1:10" ht="14.25">
      <c r="A3" s="9" t="s">
        <v>1</v>
      </c>
      <c r="B3" s="10">
        <v>44656.84751157407</v>
      </c>
      <c r="C3" s="8"/>
      <c r="D3" s="8"/>
      <c r="E3" s="8"/>
      <c r="F3" s="8"/>
      <c r="G3" s="8"/>
      <c r="H3" s="8"/>
      <c r="I3" s="8"/>
      <c r="J3" s="8"/>
    </row>
    <row r="4" spans="1:10" ht="14.25">
      <c r="A4" s="9" t="s">
        <v>2</v>
      </c>
      <c r="B4" s="10">
        <v>44664.827483622685</v>
      </c>
      <c r="C4" s="8"/>
      <c r="D4" s="8"/>
      <c r="E4" s="8"/>
      <c r="F4" s="8"/>
      <c r="G4" s="8"/>
      <c r="H4" s="8"/>
      <c r="I4" s="8"/>
      <c r="J4" s="8"/>
    </row>
    <row r="5" spans="1:10" ht="14.25">
      <c r="A5" s="9" t="s">
        <v>3</v>
      </c>
      <c r="B5" s="9" t="s">
        <v>4</v>
      </c>
      <c r="C5" s="8"/>
      <c r="D5" s="8"/>
      <c r="E5" s="8"/>
      <c r="F5" s="8"/>
      <c r="G5" s="8"/>
      <c r="H5" s="8"/>
      <c r="I5" s="8"/>
      <c r="J5" s="8"/>
    </row>
    <row r="7" spans="1:10" ht="14.25">
      <c r="A7" s="9" t="s">
        <v>63</v>
      </c>
      <c r="B7" s="9" t="s">
        <v>64</v>
      </c>
      <c r="C7" s="8"/>
      <c r="D7" s="8"/>
      <c r="E7" s="8"/>
      <c r="F7" s="8"/>
      <c r="G7" s="8"/>
      <c r="H7" s="8"/>
      <c r="I7" s="8"/>
      <c r="J7" s="8"/>
    </row>
    <row r="8" spans="1:10" ht="14.25">
      <c r="A8" s="9" t="s">
        <v>5</v>
      </c>
      <c r="B8" s="9" t="s">
        <v>6</v>
      </c>
      <c r="C8" s="8"/>
      <c r="D8" s="8"/>
      <c r="E8" s="8"/>
      <c r="F8" s="8"/>
      <c r="G8" s="8"/>
      <c r="H8" s="8"/>
      <c r="I8" s="8"/>
      <c r="J8" s="8"/>
    </row>
    <row r="9" spans="1:10" ht="14.25">
      <c r="A9" s="9" t="s">
        <v>65</v>
      </c>
      <c r="B9" s="9" t="s">
        <v>66</v>
      </c>
      <c r="C9" s="8"/>
      <c r="D9" s="8"/>
      <c r="E9" s="8"/>
      <c r="F9" s="8"/>
      <c r="G9" s="8"/>
      <c r="H9" s="8"/>
      <c r="I9" s="8"/>
      <c r="J9" s="8"/>
    </row>
    <row r="11" spans="1:10" ht="14.25">
      <c r="A11" s="11" t="s">
        <v>11</v>
      </c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</row>
    <row r="12" spans="1:10" ht="14.25">
      <c r="A12" s="11" t="s">
        <v>22</v>
      </c>
      <c r="B12" s="12">
        <v>27316.16</v>
      </c>
      <c r="C12" s="12">
        <v>27439.27</v>
      </c>
      <c r="D12" s="12">
        <v>27256.79</v>
      </c>
      <c r="E12" s="12">
        <v>26958.88</v>
      </c>
      <c r="F12" s="12">
        <v>27049.71</v>
      </c>
      <c r="G12" s="12">
        <v>27158.06</v>
      </c>
      <c r="H12" s="12">
        <v>27628.56</v>
      </c>
      <c r="I12" s="12">
        <v>28130.62</v>
      </c>
      <c r="J12" s="12">
        <v>28578.99</v>
      </c>
    </row>
    <row r="13" spans="1:10" ht="14.25">
      <c r="A13" s="11" t="s">
        <v>23</v>
      </c>
      <c r="B13" s="12">
        <v>29615.93</v>
      </c>
      <c r="C13" s="12">
        <v>29731.73</v>
      </c>
      <c r="D13" s="12">
        <v>29546.1</v>
      </c>
      <c r="E13" s="12">
        <v>29215.37</v>
      </c>
      <c r="F13" s="12">
        <v>29330.69</v>
      </c>
      <c r="G13" s="12">
        <v>29443.7</v>
      </c>
      <c r="H13" s="12">
        <v>29906.81</v>
      </c>
      <c r="I13" s="12">
        <v>30447.51</v>
      </c>
      <c r="J13" s="12">
        <v>30918.85</v>
      </c>
    </row>
    <row r="14" spans="1:10" ht="14.25">
      <c r="A14" s="11" t="s">
        <v>67</v>
      </c>
      <c r="B14" s="12">
        <v>21702.2</v>
      </c>
      <c r="C14" s="12">
        <v>21677.59</v>
      </c>
      <c r="D14" s="12">
        <v>21495.2</v>
      </c>
      <c r="E14" s="12">
        <v>21178.32</v>
      </c>
      <c r="F14" s="12">
        <v>21147.62</v>
      </c>
      <c r="G14" s="12">
        <v>21144.61</v>
      </c>
      <c r="H14" s="12">
        <v>21285.91</v>
      </c>
      <c r="I14" s="12">
        <v>21535.87</v>
      </c>
      <c r="J14" s="12">
        <v>21889.38</v>
      </c>
    </row>
    <row r="15" spans="1:10" ht="14.25">
      <c r="A15" s="11" t="s">
        <v>25</v>
      </c>
      <c r="B15" s="12">
        <v>519.8</v>
      </c>
      <c r="C15" s="12">
        <v>521.4</v>
      </c>
      <c r="D15" s="12">
        <v>513.9</v>
      </c>
      <c r="E15" s="12">
        <v>501.7</v>
      </c>
      <c r="F15" s="12">
        <v>488.2</v>
      </c>
      <c r="G15" s="12">
        <v>475.1</v>
      </c>
      <c r="H15" s="12">
        <v>474.3</v>
      </c>
      <c r="I15" s="12">
        <v>477.9</v>
      </c>
      <c r="J15" s="12">
        <v>481.3</v>
      </c>
    </row>
    <row r="16" spans="1:10" ht="14.25">
      <c r="A16" s="11" t="s">
        <v>26</v>
      </c>
      <c r="B16" s="12">
        <v>580.21</v>
      </c>
      <c r="C16" s="12">
        <v>573.13</v>
      </c>
      <c r="D16" s="12">
        <v>560.5</v>
      </c>
      <c r="E16" s="12">
        <v>542.87</v>
      </c>
      <c r="F16" s="12">
        <v>544.34</v>
      </c>
      <c r="G16" s="12">
        <v>554.83</v>
      </c>
      <c r="H16" s="12">
        <v>565.5</v>
      </c>
      <c r="I16" s="12">
        <v>570.14</v>
      </c>
      <c r="J16" s="12">
        <v>571.35</v>
      </c>
    </row>
    <row r="17" spans="1:10" ht="14.25">
      <c r="A17" s="11" t="s">
        <v>27</v>
      </c>
      <c r="B17" s="12">
        <v>1129.03</v>
      </c>
      <c r="C17" s="12">
        <v>1179.71</v>
      </c>
      <c r="D17" s="12">
        <v>1191.35</v>
      </c>
      <c r="E17" s="12">
        <v>1192.92</v>
      </c>
      <c r="F17" s="12">
        <v>1208.68</v>
      </c>
      <c r="G17" s="12">
        <v>1253.79</v>
      </c>
      <c r="H17" s="12">
        <v>1290.23</v>
      </c>
      <c r="I17" s="12">
        <v>1312.51</v>
      </c>
      <c r="J17" s="12">
        <v>1324.96</v>
      </c>
    </row>
    <row r="18" spans="1:10" ht="14.25">
      <c r="A18" s="11" t="s">
        <v>28</v>
      </c>
      <c r="B18" s="12">
        <v>281.36</v>
      </c>
      <c r="C18" s="12">
        <v>281.42</v>
      </c>
      <c r="D18" s="12">
        <v>276.04</v>
      </c>
      <c r="E18" s="12">
        <v>271.03</v>
      </c>
      <c r="F18" s="12">
        <v>272.48</v>
      </c>
      <c r="G18" s="12">
        <v>275.95</v>
      </c>
      <c r="H18" s="12">
        <v>279.47</v>
      </c>
      <c r="I18" s="12">
        <v>282.95</v>
      </c>
      <c r="J18" s="12">
        <v>287.37</v>
      </c>
    </row>
    <row r="19" spans="1:10" ht="14.25">
      <c r="A19" s="11" t="s">
        <v>29</v>
      </c>
      <c r="B19" s="12">
        <v>6852</v>
      </c>
      <c r="C19" s="12">
        <v>7003</v>
      </c>
      <c r="D19" s="12">
        <v>7136</v>
      </c>
      <c r="E19" s="12">
        <v>7165</v>
      </c>
      <c r="F19" s="12">
        <v>7216</v>
      </c>
      <c r="G19" s="12">
        <v>7249</v>
      </c>
      <c r="H19" s="12">
        <v>7273</v>
      </c>
      <c r="I19" s="12">
        <v>7344</v>
      </c>
      <c r="J19" s="12">
        <v>7477</v>
      </c>
    </row>
    <row r="20" spans="1:10" ht="14.25">
      <c r="A20" s="11" t="s">
        <v>30</v>
      </c>
      <c r="B20" s="12">
        <v>99.6</v>
      </c>
      <c r="C20" s="12">
        <v>113.2</v>
      </c>
      <c r="D20" s="12">
        <v>108.5</v>
      </c>
      <c r="E20" s="12">
        <v>109.1</v>
      </c>
      <c r="F20" s="12">
        <v>106.1</v>
      </c>
      <c r="G20" s="12">
        <v>112.2</v>
      </c>
      <c r="H20" s="12">
        <v>112.2</v>
      </c>
      <c r="I20" s="12">
        <v>116.8</v>
      </c>
      <c r="J20" s="12">
        <v>115.8</v>
      </c>
    </row>
    <row r="21" spans="1:10" ht="14.25">
      <c r="A21" s="11" t="s">
        <v>31</v>
      </c>
      <c r="B21" s="12">
        <v>175.28</v>
      </c>
      <c r="C21" s="12">
        <v>174.08</v>
      </c>
      <c r="D21" s="12">
        <v>171.67</v>
      </c>
      <c r="E21" s="12">
        <v>177.7</v>
      </c>
      <c r="F21" s="12">
        <v>178.89</v>
      </c>
      <c r="G21" s="12">
        <v>190.45</v>
      </c>
      <c r="H21" s="12">
        <v>200.94</v>
      </c>
      <c r="I21" s="12">
        <v>205.65</v>
      </c>
      <c r="J21" s="12">
        <v>204.72</v>
      </c>
    </row>
    <row r="22" spans="1:10" ht="14.25">
      <c r="A22" s="11" t="s">
        <v>32</v>
      </c>
      <c r="B22" s="12">
        <v>318.97</v>
      </c>
      <c r="C22" s="12">
        <v>294.22</v>
      </c>
      <c r="D22" s="12">
        <v>277.69</v>
      </c>
      <c r="E22" s="12">
        <v>271.21</v>
      </c>
      <c r="F22" s="12">
        <v>271.25</v>
      </c>
      <c r="G22" s="12">
        <v>259.52</v>
      </c>
      <c r="H22" s="12">
        <v>274.66</v>
      </c>
      <c r="I22" s="12">
        <v>273.85</v>
      </c>
      <c r="J22" s="12">
        <v>297.62</v>
      </c>
    </row>
    <row r="23" spans="1:10" ht="14.25">
      <c r="A23" s="11" t="s">
        <v>33</v>
      </c>
      <c r="B23" s="12">
        <v>2065.4</v>
      </c>
      <c r="C23" s="12">
        <v>1967.2</v>
      </c>
      <c r="D23" s="12">
        <v>1813.3</v>
      </c>
      <c r="E23" s="12">
        <v>1711.9</v>
      </c>
      <c r="F23" s="12">
        <v>1690.2</v>
      </c>
      <c r="G23" s="12">
        <v>1727.9</v>
      </c>
      <c r="H23" s="12">
        <v>1788</v>
      </c>
      <c r="I23" s="12">
        <v>1841.7</v>
      </c>
      <c r="J23" s="12">
        <v>1884.7</v>
      </c>
    </row>
    <row r="24" spans="1:10" ht="14.25">
      <c r="A24" s="11" t="s">
        <v>34</v>
      </c>
      <c r="B24" s="12">
        <v>2602</v>
      </c>
      <c r="C24" s="12">
        <v>2583</v>
      </c>
      <c r="D24" s="12">
        <v>2565</v>
      </c>
      <c r="E24" s="12">
        <v>2528</v>
      </c>
      <c r="F24" s="12">
        <v>2513</v>
      </c>
      <c r="G24" s="12">
        <v>2460</v>
      </c>
      <c r="H24" s="12">
        <v>2447</v>
      </c>
      <c r="I24" s="12">
        <v>2431</v>
      </c>
      <c r="J24" s="12">
        <v>2430</v>
      </c>
    </row>
    <row r="25" spans="1:10" ht="14.25">
      <c r="A25" s="11" t="s">
        <v>35</v>
      </c>
      <c r="B25" s="12">
        <v>254.25</v>
      </c>
      <c r="C25" s="12">
        <v>256.72</v>
      </c>
      <c r="D25" s="12">
        <v>250.21</v>
      </c>
      <c r="E25" s="12">
        <v>240.12</v>
      </c>
      <c r="F25" s="12">
        <v>244.51</v>
      </c>
      <c r="G25" s="12">
        <v>240.61</v>
      </c>
      <c r="H25" s="12">
        <v>248.62</v>
      </c>
      <c r="I25" s="12">
        <v>256.38</v>
      </c>
      <c r="J25" s="12">
        <v>265.59</v>
      </c>
    </row>
    <row r="26" spans="1:10" ht="14.25">
      <c r="A26" s="11" t="s">
        <v>36</v>
      </c>
      <c r="B26" s="12">
        <v>3597.1</v>
      </c>
      <c r="C26" s="12">
        <v>3571.8</v>
      </c>
      <c r="D26" s="12">
        <v>3505.4</v>
      </c>
      <c r="E26" s="12">
        <v>3400.5</v>
      </c>
      <c r="F26" s="12">
        <v>3346</v>
      </c>
      <c r="G26" s="12">
        <v>3320.4</v>
      </c>
      <c r="H26" s="12">
        <v>3362.5</v>
      </c>
      <c r="I26" s="12">
        <v>3401.5</v>
      </c>
      <c r="J26" s="12">
        <v>3449.8</v>
      </c>
    </row>
    <row r="27" spans="1:10" ht="14.25">
      <c r="A27" s="11" t="s">
        <v>37</v>
      </c>
      <c r="B27" s="12">
        <v>33.23</v>
      </c>
      <c r="C27" s="12">
        <v>32.23</v>
      </c>
      <c r="D27" s="12">
        <v>30.23</v>
      </c>
      <c r="E27" s="12">
        <v>27.24</v>
      </c>
      <c r="F27" s="12">
        <v>25.71</v>
      </c>
      <c r="G27" s="12">
        <v>26.58</v>
      </c>
      <c r="H27" s="12">
        <v>28.16</v>
      </c>
      <c r="I27" s="12">
        <v>29.96</v>
      </c>
      <c r="J27" s="12">
        <v>31.98</v>
      </c>
    </row>
    <row r="28" spans="1:10" ht="14.25">
      <c r="A28" s="11" t="s">
        <v>38</v>
      </c>
      <c r="B28" s="12">
        <v>109.86</v>
      </c>
      <c r="C28" s="12">
        <v>113.11</v>
      </c>
      <c r="D28" s="12">
        <v>118.06</v>
      </c>
      <c r="E28" s="12">
        <v>119.36</v>
      </c>
      <c r="F28" s="12">
        <v>112.44</v>
      </c>
      <c r="G28" s="12">
        <v>109.59</v>
      </c>
      <c r="H28" s="12">
        <v>110.07</v>
      </c>
      <c r="I28" s="12">
        <v>109.4</v>
      </c>
      <c r="J28" s="12">
        <v>111.23</v>
      </c>
    </row>
    <row r="29" spans="1:10" ht="14.25">
      <c r="A29" s="11" t="s">
        <v>39</v>
      </c>
      <c r="B29" s="12">
        <v>184.5</v>
      </c>
      <c r="C29" s="12">
        <v>187.41</v>
      </c>
      <c r="D29" s="12">
        <v>193.46</v>
      </c>
      <c r="E29" s="12">
        <v>192.22</v>
      </c>
      <c r="F29" s="12">
        <v>190.37</v>
      </c>
      <c r="G29" s="12">
        <v>192.81</v>
      </c>
      <c r="H29" s="12">
        <v>196.63</v>
      </c>
      <c r="I29" s="12">
        <v>196.04</v>
      </c>
      <c r="J29" s="12">
        <v>206.32</v>
      </c>
    </row>
    <row r="30" spans="1:10" ht="14.25">
      <c r="A30" s="11" t="s">
        <v>40</v>
      </c>
      <c r="B30" s="12">
        <v>32.43</v>
      </c>
      <c r="C30" s="12">
        <v>32.8</v>
      </c>
      <c r="D30" s="12">
        <v>32.29</v>
      </c>
      <c r="E30" s="12">
        <v>31.59</v>
      </c>
      <c r="F30" s="12">
        <v>31.46</v>
      </c>
      <c r="G30" s="12">
        <v>32.24</v>
      </c>
      <c r="H30" s="12">
        <v>32.66</v>
      </c>
      <c r="I30" s="12">
        <v>32.8</v>
      </c>
      <c r="J30" s="12">
        <v>33.28</v>
      </c>
    </row>
    <row r="31" spans="1:10" ht="14.25">
      <c r="A31" s="11" t="s">
        <v>41</v>
      </c>
      <c r="B31" s="12">
        <v>760.46</v>
      </c>
      <c r="C31" s="12">
        <v>759.08</v>
      </c>
      <c r="D31" s="12">
        <v>781.19</v>
      </c>
      <c r="E31" s="12">
        <v>762.36</v>
      </c>
      <c r="F31" s="12">
        <v>776.26</v>
      </c>
      <c r="G31" s="12">
        <v>772.48</v>
      </c>
      <c r="H31" s="12">
        <v>809.08</v>
      </c>
      <c r="I31" s="12">
        <v>843</v>
      </c>
      <c r="J31" s="12">
        <v>864.68</v>
      </c>
    </row>
    <row r="32" spans="1:10" ht="14.25">
      <c r="A32" s="11" t="s">
        <v>42</v>
      </c>
      <c r="B32" s="12">
        <v>20.49</v>
      </c>
      <c r="C32" s="12">
        <v>20.72</v>
      </c>
      <c r="D32" s="12">
        <v>20.25</v>
      </c>
      <c r="E32" s="12">
        <v>20.56</v>
      </c>
      <c r="F32" s="12">
        <v>21.02</v>
      </c>
      <c r="G32" s="12">
        <v>21.66</v>
      </c>
      <c r="H32" s="12">
        <v>21.48</v>
      </c>
      <c r="I32" s="12">
        <v>21.8</v>
      </c>
      <c r="J32" s="12">
        <v>22.42</v>
      </c>
    </row>
    <row r="33" spans="1:10" ht="14.25">
      <c r="A33" s="11" t="s">
        <v>43</v>
      </c>
      <c r="B33" s="12">
        <v>754</v>
      </c>
      <c r="C33" s="12">
        <v>747</v>
      </c>
      <c r="D33" s="12">
        <v>737</v>
      </c>
      <c r="E33" s="12">
        <v>723</v>
      </c>
      <c r="F33" s="12">
        <v>718</v>
      </c>
      <c r="G33" s="12">
        <v>718</v>
      </c>
      <c r="H33" s="12">
        <v>721</v>
      </c>
      <c r="I33" s="12">
        <v>727</v>
      </c>
      <c r="J33" s="12">
        <v>742</v>
      </c>
    </row>
    <row r="34" spans="1:10" ht="14.25">
      <c r="A34" s="11" t="s">
        <v>44</v>
      </c>
      <c r="B34" s="12">
        <v>593.14</v>
      </c>
      <c r="C34" s="12">
        <v>602.31</v>
      </c>
      <c r="D34" s="12">
        <v>608.63</v>
      </c>
      <c r="E34" s="12">
        <v>607.25</v>
      </c>
      <c r="F34" s="12">
        <v>607.22</v>
      </c>
      <c r="G34" s="12">
        <v>610.5</v>
      </c>
      <c r="H34" s="12">
        <v>613.75</v>
      </c>
      <c r="I34" s="12">
        <v>621.69</v>
      </c>
      <c r="J34" s="12">
        <v>638.64</v>
      </c>
    </row>
    <row r="35" spans="1:10" ht="14.25">
      <c r="A35" s="11" t="s">
        <v>45</v>
      </c>
      <c r="B35" s="12">
        <v>2684.2</v>
      </c>
      <c r="C35" s="12">
        <v>2727.8</v>
      </c>
      <c r="D35" s="12">
        <v>2712.8</v>
      </c>
      <c r="E35" s="12">
        <v>2750.7</v>
      </c>
      <c r="F35" s="12">
        <v>2806</v>
      </c>
      <c r="G35" s="12">
        <v>2894.8</v>
      </c>
      <c r="H35" s="12">
        <v>3056.4</v>
      </c>
      <c r="I35" s="12">
        <v>3191.2</v>
      </c>
      <c r="J35" s="12">
        <v>3238.1</v>
      </c>
    </row>
    <row r="36" spans="1:10" ht="14.25">
      <c r="A36" s="11" t="s">
        <v>46</v>
      </c>
      <c r="B36" s="12">
        <v>684.49</v>
      </c>
      <c r="C36" s="12">
        <v>671.5</v>
      </c>
      <c r="D36" s="12">
        <v>644.74</v>
      </c>
      <c r="E36" s="12">
        <v>633.35</v>
      </c>
      <c r="F36" s="12">
        <v>648.53</v>
      </c>
      <c r="G36" s="12">
        <v>670.66</v>
      </c>
      <c r="H36" s="12">
        <v>683.89</v>
      </c>
      <c r="I36" s="12">
        <v>708.12</v>
      </c>
      <c r="J36" s="12">
        <v>731.31</v>
      </c>
    </row>
    <row r="37" spans="1:10" ht="14.25">
      <c r="A37" s="11" t="s">
        <v>47</v>
      </c>
      <c r="B37" s="12">
        <v>1468.1</v>
      </c>
      <c r="C37" s="12">
        <v>1482</v>
      </c>
      <c r="D37" s="12">
        <v>1479.7</v>
      </c>
      <c r="E37" s="12">
        <v>1484.6</v>
      </c>
      <c r="F37" s="12">
        <v>1541.7</v>
      </c>
      <c r="G37" s="12">
        <v>1499.1</v>
      </c>
      <c r="H37" s="12">
        <v>1537.9</v>
      </c>
      <c r="I37" s="12">
        <v>1592.9</v>
      </c>
      <c r="J37" s="12">
        <v>1586.8</v>
      </c>
    </row>
    <row r="38" spans="1:10" ht="14.25">
      <c r="A38" s="11" t="s">
        <v>48</v>
      </c>
      <c r="B38" s="12">
        <v>185.27</v>
      </c>
      <c r="C38" s="12">
        <v>184.71</v>
      </c>
      <c r="D38" s="12">
        <v>181.69</v>
      </c>
      <c r="E38" s="12">
        <v>176.55</v>
      </c>
      <c r="F38" s="12">
        <v>176.81</v>
      </c>
      <c r="G38" s="12">
        <v>180.09</v>
      </c>
      <c r="H38" s="12">
        <v>186.09</v>
      </c>
      <c r="I38" s="12">
        <v>193.29</v>
      </c>
      <c r="J38" s="12">
        <v>202.46</v>
      </c>
    </row>
    <row r="39" spans="1:10" ht="14.25">
      <c r="A39" s="11" t="s">
        <v>49</v>
      </c>
      <c r="B39" s="12">
        <v>404.56</v>
      </c>
      <c r="C39" s="12">
        <v>424.34</v>
      </c>
      <c r="D39" s="12">
        <v>422.99</v>
      </c>
      <c r="E39" s="12">
        <v>418.2</v>
      </c>
      <c r="F39" s="12">
        <v>429.13</v>
      </c>
      <c r="G39" s="12">
        <v>440.54</v>
      </c>
      <c r="H39" s="12">
        <v>458.51</v>
      </c>
      <c r="I39" s="12">
        <v>478.25</v>
      </c>
      <c r="J39" s="12">
        <v>487.76</v>
      </c>
    </row>
    <row r="40" spans="1:10" ht="14.25">
      <c r="A40" s="11" t="s">
        <v>50</v>
      </c>
      <c r="B40" s="12">
        <v>346.5</v>
      </c>
      <c r="C40" s="12">
        <v>345.7</v>
      </c>
      <c r="D40" s="12">
        <v>345.8</v>
      </c>
      <c r="E40" s="12">
        <v>333.8</v>
      </c>
      <c r="F40" s="12">
        <v>326.2</v>
      </c>
      <c r="G40" s="12">
        <v>321.1</v>
      </c>
      <c r="H40" s="12">
        <v>317.7</v>
      </c>
      <c r="I40" s="12">
        <v>319.1</v>
      </c>
      <c r="J40" s="12">
        <v>325.2</v>
      </c>
    </row>
    <row r="41" spans="1:10" ht="14.25">
      <c r="A41" s="11" t="s">
        <v>51</v>
      </c>
      <c r="B41" s="12">
        <v>580.3</v>
      </c>
      <c r="C41" s="12">
        <v>589.7</v>
      </c>
      <c r="D41" s="12">
        <v>578.6</v>
      </c>
      <c r="E41" s="12">
        <v>565.8</v>
      </c>
      <c r="F41" s="12">
        <v>559.2</v>
      </c>
      <c r="G41" s="12">
        <v>548</v>
      </c>
      <c r="H41" s="12">
        <v>538.5</v>
      </c>
      <c r="I41" s="12">
        <v>552</v>
      </c>
      <c r="J41" s="12">
        <v>566.3</v>
      </c>
    </row>
    <row r="42" spans="1:10" ht="14.25">
      <c r="A42" s="11" t="s">
        <v>52</v>
      </c>
      <c r="B42" s="12">
        <v>226</v>
      </c>
      <c r="C42" s="12">
        <v>224</v>
      </c>
      <c r="D42" s="12">
        <v>227</v>
      </c>
      <c r="E42" s="12">
        <v>229</v>
      </c>
      <c r="F42" s="12">
        <v>230</v>
      </c>
      <c r="G42" s="12">
        <v>223</v>
      </c>
      <c r="H42" s="12">
        <v>213</v>
      </c>
      <c r="I42" s="12">
        <v>209</v>
      </c>
      <c r="J42" s="12">
        <v>212</v>
      </c>
    </row>
    <row r="43" spans="1:10" ht="14.25">
      <c r="A43" s="11" t="s">
        <v>53</v>
      </c>
      <c r="B43" s="12">
        <v>2299.75</v>
      </c>
      <c r="C43" s="12">
        <v>2292.46</v>
      </c>
      <c r="D43" s="12">
        <v>2289.3</v>
      </c>
      <c r="E43" s="12">
        <v>2256.49</v>
      </c>
      <c r="F43" s="12">
        <v>2280.98</v>
      </c>
      <c r="G43" s="12">
        <v>2285.64</v>
      </c>
      <c r="H43" s="12">
        <v>2278.27</v>
      </c>
      <c r="I43" s="12">
        <v>2316.87</v>
      </c>
      <c r="J43" s="12">
        <v>2339.88</v>
      </c>
    </row>
    <row r="44" spans="1:10" ht="14.25">
      <c r="A44" s="11" t="s">
        <v>68</v>
      </c>
      <c r="B44" s="13" t="s">
        <v>54</v>
      </c>
      <c r="C44" s="13" t="s">
        <v>54</v>
      </c>
      <c r="D44" s="13" t="s">
        <v>54</v>
      </c>
      <c r="E44" s="13" t="s">
        <v>54</v>
      </c>
      <c r="F44" s="13" t="s">
        <v>54</v>
      </c>
      <c r="G44" s="13" t="s">
        <v>54</v>
      </c>
      <c r="H44" s="13" t="s">
        <v>54</v>
      </c>
      <c r="I44" s="13" t="s">
        <v>54</v>
      </c>
      <c r="J44" s="13" t="s">
        <v>54</v>
      </c>
    </row>
    <row r="45" spans="1:10" ht="14.25">
      <c r="A45" s="11" t="s">
        <v>69</v>
      </c>
      <c r="B45" s="13" t="s">
        <v>54</v>
      </c>
      <c r="C45" s="13" t="s">
        <v>54</v>
      </c>
      <c r="D45" s="13" t="s">
        <v>54</v>
      </c>
      <c r="E45" s="13" t="s">
        <v>54</v>
      </c>
      <c r="F45" s="13" t="s">
        <v>54</v>
      </c>
      <c r="G45" s="13" t="s">
        <v>54</v>
      </c>
      <c r="H45" s="13" t="s">
        <v>54</v>
      </c>
      <c r="I45" s="13" t="s">
        <v>54</v>
      </c>
      <c r="J45" s="13" t="s">
        <v>54</v>
      </c>
    </row>
    <row r="46" spans="1:10" ht="14.25">
      <c r="A46" s="11" t="s">
        <v>70</v>
      </c>
      <c r="B46" s="13" t="s">
        <v>54</v>
      </c>
      <c r="C46" s="13" t="s">
        <v>54</v>
      </c>
      <c r="D46" s="13" t="s">
        <v>54</v>
      </c>
      <c r="E46" s="13" t="s">
        <v>54</v>
      </c>
      <c r="F46" s="13" t="s">
        <v>54</v>
      </c>
      <c r="G46" s="13" t="s">
        <v>54</v>
      </c>
      <c r="H46" s="13" t="s">
        <v>54</v>
      </c>
      <c r="I46" s="13" t="s">
        <v>54</v>
      </c>
      <c r="J46" s="13" t="s">
        <v>54</v>
      </c>
    </row>
    <row r="47" spans="1:10" ht="14.25">
      <c r="A47" s="11" t="s">
        <v>71</v>
      </c>
      <c r="B47" s="13" t="s">
        <v>54</v>
      </c>
      <c r="C47" s="13" t="s">
        <v>54</v>
      </c>
      <c r="D47" s="13" t="s">
        <v>54</v>
      </c>
      <c r="E47" s="13" t="s">
        <v>54</v>
      </c>
      <c r="F47" s="13" t="s">
        <v>54</v>
      </c>
      <c r="G47" s="13" t="s">
        <v>54</v>
      </c>
      <c r="H47" s="13" t="s">
        <v>54</v>
      </c>
      <c r="I47" s="13" t="s">
        <v>54</v>
      </c>
      <c r="J47" s="13" t="s">
        <v>54</v>
      </c>
    </row>
    <row r="49" spans="1:10" ht="14.25">
      <c r="A49" s="9" t="s">
        <v>55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4.25">
      <c r="A50" s="9" t="s">
        <v>54</v>
      </c>
      <c r="B50" s="9" t="s">
        <v>56</v>
      </c>
      <c r="C50" s="8"/>
      <c r="D50" s="8"/>
      <c r="E50" s="8"/>
      <c r="F50" s="8"/>
      <c r="G50" s="8"/>
      <c r="H50" s="8"/>
      <c r="I50" s="8"/>
      <c r="J5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7">
      <selection activeCell="J24" sqref="J24"/>
    </sheetView>
  </sheetViews>
  <sheetFormatPr defaultColWidth="11.00390625" defaultRowHeight="14.25"/>
  <sheetData>
    <row r="1" ht="14.25">
      <c r="A1" s="1" t="s">
        <v>57</v>
      </c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7" ht="14.25">
      <c r="A7" s="1" t="s">
        <v>5</v>
      </c>
    </row>
    <row r="8" ht="14.25">
      <c r="A8" s="1" t="s">
        <v>58</v>
      </c>
    </row>
    <row r="9" ht="14.25">
      <c r="A9" s="1" t="s">
        <v>59</v>
      </c>
    </row>
    <row r="11" spans="1:10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0" ht="14.25">
      <c r="A12" s="3" t="s">
        <v>22</v>
      </c>
      <c r="B12" s="4" t="e">
        <f>'emploi à l''étranger'!C12-'emploi des filiales trangères'!B12</f>
        <v>#VALUE!</v>
      </c>
      <c r="C12" s="4" t="e">
        <f>'emploi à l''étranger'!D12-'emploi des filiales trangères'!C12</f>
        <v>#VALUE!</v>
      </c>
      <c r="D12" s="4" t="e">
        <f>'emploi à l''étranger'!E12-'emploi des filiales trangères'!D12</f>
        <v>#VALUE!</v>
      </c>
      <c r="E12" s="4" t="e">
        <f>'emploi à l''étranger'!F12-'emploi des filiales trangères'!E12</f>
        <v>#VALUE!</v>
      </c>
      <c r="F12" s="4" t="e">
        <f>'emploi à l''étranger'!G12-'emploi des filiales trangères'!F12</f>
        <v>#VALUE!</v>
      </c>
      <c r="G12" s="4" t="e">
        <f>'emploi à l''étranger'!H12-'emploi des filiales trangères'!G12</f>
        <v>#VALUE!</v>
      </c>
      <c r="H12" s="4" t="e">
        <f>'emploi à l''étranger'!I12-'emploi des filiales trangères'!H12</f>
        <v>#VALUE!</v>
      </c>
      <c r="I12" s="4" t="e">
        <f>'emploi à l''étranger'!J12-'emploi des filiales trangères'!I12</f>
        <v>#VALUE!</v>
      </c>
      <c r="J12" s="4" t="e">
        <f>'emploi à l''étranger'!K12-'emploi des filiales trangères'!J12</f>
        <v>#VALUE!</v>
      </c>
    </row>
    <row r="13" spans="1:10" ht="14.25">
      <c r="A13" s="3" t="s">
        <v>23</v>
      </c>
      <c r="B13" s="4" t="e">
        <f>'emploi à l''étranger'!C13-'emploi des filiales trangères'!B13</f>
        <v>#VALUE!</v>
      </c>
      <c r="C13" s="4" t="e">
        <f>'emploi à l''étranger'!D13-'emploi des filiales trangères'!C13</f>
        <v>#VALUE!</v>
      </c>
      <c r="D13" s="4" t="e">
        <f>'emploi à l''étranger'!E13-'emploi des filiales trangères'!D13</f>
        <v>#VALUE!</v>
      </c>
      <c r="E13" s="4" t="e">
        <f>'emploi à l''étranger'!F13-'emploi des filiales trangères'!E13</f>
        <v>#VALUE!</v>
      </c>
      <c r="F13" s="4" t="e">
        <f>'emploi à l''étranger'!G13-'emploi des filiales trangères'!F13</f>
        <v>#VALUE!</v>
      </c>
      <c r="G13" s="4" t="e">
        <f>'emploi à l''étranger'!H13-'emploi des filiales trangères'!G13</f>
        <v>#VALUE!</v>
      </c>
      <c r="H13" s="4" t="e">
        <f>'emploi à l''étranger'!I13-'emploi des filiales trangères'!H13</f>
        <v>#VALUE!</v>
      </c>
      <c r="I13" s="4" t="e">
        <f>'emploi à l''étranger'!J13-'emploi des filiales trangères'!I13</f>
        <v>#VALUE!</v>
      </c>
      <c r="J13" s="4" t="e">
        <f>'emploi à l''étranger'!K13-'emploi des filiales trangères'!J13</f>
        <v>#VALUE!</v>
      </c>
    </row>
    <row r="14" spans="1:10" ht="14.25">
      <c r="A14" s="3" t="s">
        <v>24</v>
      </c>
      <c r="B14" s="4" t="e">
        <f>'emploi à l''étranger'!C14-'emploi des filiales trangères'!B14</f>
        <v>#VALUE!</v>
      </c>
      <c r="C14" s="4" t="e">
        <f>'emploi à l''étranger'!D14-'emploi des filiales trangères'!C14</f>
        <v>#VALUE!</v>
      </c>
      <c r="D14" s="4" t="e">
        <f>'emploi à l''étranger'!E14-'emploi des filiales trangères'!D14</f>
        <v>#VALUE!</v>
      </c>
      <c r="E14" s="4" t="e">
        <f>'emploi à l''étranger'!F14-'emploi des filiales trangères'!E14</f>
        <v>#VALUE!</v>
      </c>
      <c r="F14" s="4" t="e">
        <f>'emploi à l''étranger'!G14-'emploi des filiales trangères'!F14</f>
        <v>#VALUE!</v>
      </c>
      <c r="G14" s="4" t="e">
        <f>'emploi à l''étranger'!H14-'emploi des filiales trangères'!G14</f>
        <v>#VALUE!</v>
      </c>
      <c r="H14" s="4" t="e">
        <f>'emploi à l''étranger'!I14-'emploi des filiales trangères'!H14</f>
        <v>#VALUE!</v>
      </c>
      <c r="I14" s="4" t="e">
        <f>'emploi à l''étranger'!J14-'emploi des filiales trangères'!I14</f>
        <v>#VALUE!</v>
      </c>
      <c r="J14" s="4" t="e">
        <f>'emploi à l''étranger'!K14-'emploi des filiales trangères'!J14</f>
        <v>#VALUE!</v>
      </c>
    </row>
    <row r="15" spans="1:10" ht="14.25">
      <c r="A15" s="3" t="s">
        <v>25</v>
      </c>
      <c r="B15" s="5">
        <f>'emploi à l''étranger'!B15-'emploi des filiales trangères'!B15</f>
        <v>-143476</v>
      </c>
      <c r="C15" s="5">
        <f>'emploi à l''étranger'!C15-'emploi des filiales trangères'!C15</f>
        <v>-128984</v>
      </c>
      <c r="D15" s="5">
        <f>'emploi à l''étranger'!D15-'emploi des filiales trangères'!D15</f>
        <v>-112311</v>
      </c>
      <c r="E15" s="5">
        <f>'emploi à l''étranger'!E15-'emploi des filiales trangères'!E15</f>
        <v>-110918</v>
      </c>
      <c r="F15" s="5">
        <f>'emploi à l''étranger'!F15-'emploi des filiales trangères'!F15</f>
        <v>-356</v>
      </c>
      <c r="G15" s="5">
        <f>'emploi à l''étranger'!G15-'emploi des filiales trangères'!G15</f>
        <v>6303</v>
      </c>
      <c r="H15" s="5">
        <f>'emploi à l''étranger'!H15-'emploi des filiales trangères'!H15</f>
        <v>26249</v>
      </c>
      <c r="I15" s="5">
        <f>'emploi à l''étranger'!I15-'emploi des filiales trangères'!I15</f>
        <v>24834</v>
      </c>
      <c r="J15" s="5">
        <f>'emploi à l''étranger'!J15-'emploi des filiales trangères'!J15</f>
        <v>12780</v>
      </c>
    </row>
    <row r="16" spans="1:10" ht="14.25">
      <c r="A16" s="3" t="s">
        <v>26</v>
      </c>
      <c r="B16" s="5" t="e">
        <f>'emploi à l''étranger'!B16-'emploi des filiales trangères'!B16</f>
        <v>#VALUE!</v>
      </c>
      <c r="C16" s="5" t="e">
        <f>'emploi à l''étranger'!C16-'emploi des filiales trangères'!C16</f>
        <v>#VALUE!</v>
      </c>
      <c r="D16" s="5" t="e">
        <f>'emploi à l''étranger'!D16-'emploi des filiales trangères'!D16</f>
        <v>#VALUE!</v>
      </c>
      <c r="E16" s="5" t="e">
        <f>'emploi à l''étranger'!E16-'emploi des filiales trangères'!E16</f>
        <v>#VALUE!</v>
      </c>
      <c r="F16" s="5" t="e">
        <f>'emploi à l''étranger'!F16-'emploi des filiales trangères'!F16</f>
        <v>#VALUE!</v>
      </c>
      <c r="G16" s="5" t="e">
        <f>'emploi à l''étranger'!G16-'emploi des filiales trangères'!G16</f>
        <v>#VALUE!</v>
      </c>
      <c r="H16" s="5" t="e">
        <f>'emploi à l''étranger'!H16-'emploi des filiales trangères'!H16</f>
        <v>#VALUE!</v>
      </c>
      <c r="I16" s="5" t="e">
        <f>'emploi à l''étranger'!I16-'emploi des filiales trangères'!I16</f>
        <v>#VALUE!</v>
      </c>
      <c r="J16" s="5" t="e">
        <f>'emploi à l''étranger'!J16-'emploi des filiales trangères'!J16</f>
        <v>#VALUE!</v>
      </c>
    </row>
    <row r="17" spans="1:10" ht="14.25">
      <c r="A17" s="3" t="s">
        <v>27</v>
      </c>
      <c r="B17" s="5">
        <f>'emploi à l''étranger'!B17-'emploi des filiales trangères'!B17</f>
        <v>-483504</v>
      </c>
      <c r="C17" s="5">
        <f>'emploi à l''étranger'!C17-'emploi des filiales trangères'!C17</f>
        <v>-504255</v>
      </c>
      <c r="D17" s="5">
        <f>'emploi à l''étranger'!D17-'emploi des filiales trangères'!D17</f>
        <v>-494188</v>
      </c>
      <c r="E17" s="5">
        <f>'emploi à l''étranger'!E17-'emploi des filiales trangères'!E17</f>
        <v>-483977</v>
      </c>
      <c r="F17" s="5">
        <f>'emploi à l''étranger'!F17-'emploi des filiales trangères'!F17</f>
        <v>-491204</v>
      </c>
      <c r="G17" s="5">
        <f>'emploi à l''étranger'!G17-'emploi des filiales trangères'!G17</f>
        <v>-516238</v>
      </c>
      <c r="H17" s="5">
        <f>'emploi à l''étranger'!H17-'emploi des filiales trangères'!H17</f>
        <v>-553106</v>
      </c>
      <c r="I17" s="5">
        <f>'emploi à l''étranger'!I17-'emploi des filiales trangères'!I17</f>
        <v>-567570</v>
      </c>
      <c r="J17" s="5">
        <f>'emploi à l''étranger'!J17-'emploi des filiales trangères'!J17</f>
        <v>-579725</v>
      </c>
    </row>
    <row r="18" spans="1:10" ht="14.25">
      <c r="A18" s="3" t="s">
        <v>28</v>
      </c>
      <c r="B18" s="5">
        <f>'emploi à l''étranger'!B18-'emploi des filiales trangères'!B18</f>
        <v>166342</v>
      </c>
      <c r="C18" s="5">
        <f>'emploi à l''étranger'!C18-'emploi des filiales trangères'!C18</f>
        <v>156250</v>
      </c>
      <c r="D18" s="5">
        <f>'emploi à l''étranger'!D18-'emploi des filiales trangères'!D18</f>
        <v>161005</v>
      </c>
      <c r="E18" s="5">
        <f>'emploi à l''étranger'!E18-'emploi des filiales trangères'!E18</f>
        <v>170708</v>
      </c>
      <c r="F18" s="5">
        <f>'emploi à l''étranger'!F18-'emploi des filiales trangères'!F18</f>
        <v>192211</v>
      </c>
      <c r="G18" s="5">
        <f>'emploi à l''étranger'!G18-'emploi des filiales trangères'!G18</f>
        <v>179048</v>
      </c>
      <c r="H18" s="5">
        <f>'emploi à l''étranger'!H18-'emploi des filiales trangères'!H18</f>
        <v>195784</v>
      </c>
      <c r="I18" s="5">
        <f>'emploi à l''étranger'!I18-'emploi des filiales trangères'!I18</f>
        <v>193739</v>
      </c>
      <c r="J18" s="5">
        <f>'emploi à l''étranger'!J18-'emploi des filiales trangères'!J18</f>
        <v>209292</v>
      </c>
    </row>
    <row r="19" spans="1:10" ht="14.25">
      <c r="A19" s="3" t="s">
        <v>29</v>
      </c>
      <c r="B19" s="5">
        <f>'emploi à l''étranger'!B19-'emploi des filiales trangères'!B19</f>
        <v>1071001</v>
      </c>
      <c r="C19" s="5">
        <f>'emploi à l''étranger'!C19-'emploi des filiales trangères'!C19</f>
        <v>1100395</v>
      </c>
      <c r="D19" s="5">
        <f>'emploi à l''étranger'!D19-'emploi des filiales trangères'!D19</f>
        <v>1054341</v>
      </c>
      <c r="E19" s="5">
        <f>'emploi à l''étranger'!E19-'emploi des filiales trangères'!E19</f>
        <v>1087331</v>
      </c>
      <c r="F19" s="5">
        <f>'emploi à l''étranger'!F19-'emploi des filiales trangères'!F19</f>
        <v>1149382</v>
      </c>
      <c r="G19" s="5">
        <f>'emploi à l''étranger'!G19-'emploi des filiales trangères'!G19</f>
        <v>1351404</v>
      </c>
      <c r="H19" s="5">
        <f>'emploi à l''étranger'!H19-'emploi des filiales trangères'!H19</f>
        <v>1358738</v>
      </c>
      <c r="I19" s="5">
        <f>'emploi à l''étranger'!I19-'emploi des filiales trangères'!I19</f>
        <v>1414097</v>
      </c>
      <c r="J19" s="5">
        <f>'emploi à l''étranger'!J19-'emploi des filiales trangères'!J19</f>
        <v>1298267</v>
      </c>
    </row>
    <row r="20" spans="1:10" ht="14.25">
      <c r="A20" s="3" t="s">
        <v>30</v>
      </c>
      <c r="B20" s="5" t="e">
        <f>'emploi à l''étranger'!B20-'emploi des filiales trangères'!B20</f>
        <v>#VALUE!</v>
      </c>
      <c r="C20" s="5" t="e">
        <f>'emploi à l''étranger'!C20-'emploi des filiales trangères'!C20</f>
        <v>#VALUE!</v>
      </c>
      <c r="D20" s="5" t="e">
        <f>'emploi à l''étranger'!D20-'emploi des filiales trangères'!D20</f>
        <v>#VALUE!</v>
      </c>
      <c r="E20" s="5" t="e">
        <f>'emploi à l''étranger'!E20-'emploi des filiales trangères'!E20</f>
        <v>#VALUE!</v>
      </c>
      <c r="F20" s="5" t="e">
        <f>'emploi à l''étranger'!F20-'emploi des filiales trangères'!F20</f>
        <v>#VALUE!</v>
      </c>
      <c r="G20" s="5" t="e">
        <f>'emploi à l''étranger'!G20-'emploi des filiales trangères'!G20</f>
        <v>#VALUE!</v>
      </c>
      <c r="H20" s="5" t="e">
        <f>'emploi à l''étranger'!H20-'emploi des filiales trangères'!H20</f>
        <v>#VALUE!</v>
      </c>
      <c r="I20" s="5" t="e">
        <f>'emploi à l''étranger'!I20-'emploi des filiales trangères'!I20</f>
        <v>#VALUE!</v>
      </c>
      <c r="J20" s="5" t="e">
        <f>'emploi à l''étranger'!J20-'emploi des filiales trangères'!J20</f>
        <v>#VALUE!</v>
      </c>
    </row>
    <row r="21" spans="1:10" ht="14.25">
      <c r="A21" s="3" t="s">
        <v>31</v>
      </c>
      <c r="B21" s="5">
        <f>'emploi à l''étranger'!B21-'emploi des filiales trangères'!B21</f>
        <v>46792</v>
      </c>
      <c r="C21" s="5">
        <f>'emploi à l''étranger'!C21-'emploi des filiales trangères'!C21</f>
        <v>39232</v>
      </c>
      <c r="D21" s="5">
        <f>'emploi à l''étranger'!D21-'emploi des filiales trangères'!D21</f>
        <v>44509</v>
      </c>
      <c r="E21" s="5" t="e">
        <f>'emploi à l''étranger'!E21-'emploi des filiales trangères'!E21</f>
        <v>#VALUE!</v>
      </c>
      <c r="F21" s="5">
        <f>'emploi à l''étranger'!F21-'emploi des filiales trangères'!F21</f>
        <v>72522</v>
      </c>
      <c r="G21" s="5">
        <f>'emploi à l''étranger'!G21-'emploi des filiales trangères'!G21</f>
        <v>158013</v>
      </c>
      <c r="H21" s="5">
        <f>'emploi à l''étranger'!H21-'emploi des filiales trangères'!H21</f>
        <v>114556</v>
      </c>
      <c r="I21" s="5">
        <f>'emploi à l''étranger'!I21-'emploi des filiales trangères'!I21</f>
        <v>167613</v>
      </c>
      <c r="J21" s="5">
        <f>'emploi à l''étranger'!J21-'emploi des filiales trangères'!J21</f>
        <v>189676</v>
      </c>
    </row>
    <row r="22" spans="1:10" ht="14.25">
      <c r="A22" s="3" t="s">
        <v>32</v>
      </c>
      <c r="B22" s="5" t="e">
        <f>'emploi à l''étranger'!B22-'emploi des filiales trangères'!B22</f>
        <v>#VALUE!</v>
      </c>
      <c r="C22" s="5" t="e">
        <f>'emploi à l''étranger'!C22-'emploi des filiales trangères'!C22</f>
        <v>#VALUE!</v>
      </c>
      <c r="D22" s="5">
        <f>'emploi à l''étranger'!D22-'emploi des filiales trangères'!D22</f>
        <v>-5221</v>
      </c>
      <c r="E22" s="5">
        <f>'emploi à l''étranger'!E22-'emploi des filiales trangères'!E22</f>
        <v>-6468</v>
      </c>
      <c r="F22" s="5">
        <f>'emploi à l''étranger'!F22-'emploi des filiales trangères'!F22</f>
        <v>-6342</v>
      </c>
      <c r="G22" s="5">
        <f>'emploi à l''étranger'!G22-'emploi des filiales trangères'!G22</f>
        <v>-8986</v>
      </c>
      <c r="H22" s="5">
        <f>'emploi à l''étranger'!H22-'emploi des filiales trangères'!H22</f>
        <v>-9927</v>
      </c>
      <c r="I22" s="5">
        <f>'emploi à l''étranger'!I22-'emploi des filiales trangères'!I22</f>
        <v>-15636</v>
      </c>
      <c r="J22" s="5">
        <f>'emploi à l''étranger'!J22-'emploi des filiales trangères'!J22</f>
        <v>-19744</v>
      </c>
    </row>
    <row r="23" spans="1:10" ht="14.25">
      <c r="A23" s="3" t="s">
        <v>33</v>
      </c>
      <c r="B23" s="5">
        <f>'emploi à l''étranger'!B23-'emploi des filiales trangères'!B23</f>
        <v>-263853</v>
      </c>
      <c r="C23" s="5">
        <f>'emploi à l''étranger'!C23-'emploi des filiales trangères'!C23</f>
        <v>-258368</v>
      </c>
      <c r="D23" s="5">
        <f>'emploi à l''étranger'!D23-'emploi des filiales trangères'!D23</f>
        <v>-237507</v>
      </c>
      <c r="E23" s="5">
        <f>'emploi à l''étranger'!E23-'emploi des filiales trangères'!E23</f>
        <v>-260091</v>
      </c>
      <c r="F23" s="5">
        <f>'emploi à l''étranger'!F23-'emploi des filiales trangères'!F23</f>
        <v>-237026</v>
      </c>
      <c r="G23" s="5">
        <f>'emploi à l''étranger'!G23-'emploi des filiales trangères'!G23</f>
        <v>-264380</v>
      </c>
      <c r="H23" s="5">
        <f>'emploi à l''étranger'!H23-'emploi des filiales trangères'!H23</f>
        <v>-278645</v>
      </c>
      <c r="I23" s="5">
        <f>'emploi à l''étranger'!I23-'emploi des filiales trangères'!I23</f>
        <v>-280866</v>
      </c>
      <c r="J23" s="5">
        <f>'emploi à l''étranger'!J23-'emploi des filiales trangères'!J23</f>
        <v>-270841</v>
      </c>
    </row>
    <row r="24" spans="1:12" ht="14.25">
      <c r="A24" s="3" t="s">
        <v>34</v>
      </c>
      <c r="B24" s="5">
        <f>'emploi à l''étranger'!B24-'emploi des filiales trangères'!B24</f>
        <v>948976</v>
      </c>
      <c r="C24" s="5">
        <f>'emploi à l''étranger'!C24-'emploi des filiales trangères'!C24</f>
        <v>1114105</v>
      </c>
      <c r="D24" s="5">
        <f>'emploi à l''étranger'!D24-'emploi des filiales trangères'!D24</f>
        <v>1193075</v>
      </c>
      <c r="E24" s="5">
        <f>'emploi à l''étranger'!E24-'emploi des filiales trangères'!E24</f>
        <v>1147774</v>
      </c>
      <c r="F24" s="5">
        <f>'emploi à l''étranger'!F24-'emploi des filiales trangères'!F24</f>
        <v>1186542</v>
      </c>
      <c r="G24" s="5">
        <f>'emploi à l''étranger'!G24-'emploi des filiales trangères'!G24</f>
        <v>1080187</v>
      </c>
      <c r="H24" s="5">
        <f>'emploi à l''étranger'!H24-'emploi des filiales trangères'!H24</f>
        <v>1239049</v>
      </c>
      <c r="I24" s="5">
        <f>'emploi à l''étranger'!I24-'emploi des filiales trangères'!I24</f>
        <v>1216448</v>
      </c>
      <c r="J24" s="5">
        <f>'emploi à l''étranger'!J24-'emploi des filiales trangères'!J24</f>
        <v>1293975</v>
      </c>
      <c r="L24" s="54">
        <f>'emploi à l''étranger'!K24-'emploi des filiales trangères'!J24</f>
        <v>1323056</v>
      </c>
    </row>
    <row r="25" spans="1:10" ht="14.25">
      <c r="A25" s="3" t="s">
        <v>35</v>
      </c>
      <c r="B25" s="5">
        <f>'emploi à l''étranger'!B25-'emploi des filiales trangères'!B25</f>
        <v>-27063</v>
      </c>
      <c r="C25" s="5">
        <f>'emploi à l''étranger'!C25-'emploi des filiales trangères'!C25</f>
        <v>-32034</v>
      </c>
      <c r="D25" s="5">
        <f>'emploi à l''étranger'!D25-'emploi des filiales trangères'!D25</f>
        <v>-30361</v>
      </c>
      <c r="E25" s="5">
        <f>'emploi à l''étranger'!E25-'emploi des filiales trangères'!E25</f>
        <v>-30215</v>
      </c>
      <c r="F25" s="5">
        <f>'emploi à l''étranger'!F25-'emploi des filiales trangères'!F25</f>
        <v>-35657</v>
      </c>
      <c r="G25" s="5">
        <f>'emploi à l''étranger'!G25-'emploi des filiales trangères'!G25</f>
        <v>-44867</v>
      </c>
      <c r="H25" s="5">
        <f>'emploi à l''étranger'!H25-'emploi des filiales trangères'!H25</f>
        <v>-41296</v>
      </c>
      <c r="I25" s="5">
        <f>'emploi à l''étranger'!I25-'emploi des filiales trangères'!I25</f>
        <v>-54605</v>
      </c>
      <c r="J25" s="5">
        <f>'emploi à l''étranger'!J25-'emploi des filiales trangères'!J25</f>
        <v>-54637</v>
      </c>
    </row>
    <row r="26" spans="1:10" ht="14.25">
      <c r="A26" s="3" t="s">
        <v>36</v>
      </c>
      <c r="B26" s="5">
        <f>'emploi à l''étranger'!B26-'emploi des filiales trangères'!B26</f>
        <v>326328</v>
      </c>
      <c r="C26" s="5">
        <f>'emploi à l''étranger'!C26-'emploi des filiales trangères'!C26</f>
        <v>389304</v>
      </c>
      <c r="D26" s="5">
        <f>'emploi à l''étranger'!D26-'emploi des filiales trangères'!D26</f>
        <v>413598</v>
      </c>
      <c r="E26" s="5">
        <f>'emploi à l''étranger'!E26-'emploi des filiales trangères'!E26</f>
        <v>423050</v>
      </c>
      <c r="F26" s="5">
        <f>'emploi à l''étranger'!F26-'emploi des filiales trangères'!F26</f>
        <v>432563</v>
      </c>
      <c r="G26" s="5">
        <f>'emploi à l''étranger'!G26-'emploi des filiales trangères'!G26</f>
        <v>424401</v>
      </c>
      <c r="H26" s="5">
        <f>'emploi à l''étranger'!H26-'emploi des filiales trangères'!H26</f>
        <v>370675</v>
      </c>
      <c r="I26" s="5">
        <f>'emploi à l''étranger'!I26-'emploi des filiales trangères'!I26</f>
        <v>422169</v>
      </c>
      <c r="J26" s="5">
        <f>'emploi à l''étranger'!J26-'emploi des filiales trangères'!J26</f>
        <v>418318</v>
      </c>
    </row>
    <row r="27" spans="1:10" ht="14.25">
      <c r="A27" s="3" t="s">
        <v>37</v>
      </c>
      <c r="B27" s="5">
        <f>'emploi à l''étranger'!B27-'emploi des filiales trangères'!B27</f>
        <v>-1315</v>
      </c>
      <c r="C27" s="5" t="e">
        <f>'emploi à l''étranger'!C27-'emploi des filiales trangères'!C27</f>
        <v>#VALUE!</v>
      </c>
      <c r="D27" s="5" t="e">
        <f>'emploi à l''étranger'!D27-'emploi des filiales trangères'!D27</f>
        <v>#VALUE!</v>
      </c>
      <c r="E27" s="5" t="e">
        <f>'emploi à l''étranger'!E27-'emploi des filiales trangères'!E27</f>
        <v>#VALUE!</v>
      </c>
      <c r="F27" s="5" t="e">
        <f>'emploi à l''étranger'!F27-'emploi des filiales trangères'!F27</f>
        <v>#VALUE!</v>
      </c>
      <c r="G27" s="5" t="e">
        <f>'emploi à l''étranger'!G27-'emploi des filiales trangères'!G27</f>
        <v>#VALUE!</v>
      </c>
      <c r="H27" s="5" t="e">
        <f>'emploi à l''étranger'!H27-'emploi des filiales trangères'!H27</f>
        <v>#VALUE!</v>
      </c>
      <c r="I27" s="5" t="e">
        <f>'emploi à l''étranger'!I27-'emploi des filiales trangères'!I27</f>
        <v>#VALUE!</v>
      </c>
      <c r="J27" s="5" t="e">
        <f>'emploi à l''étranger'!J27-'emploi des filiales trangères'!J27</f>
        <v>#VALUE!</v>
      </c>
    </row>
    <row r="28" spans="1:10" ht="14.25">
      <c r="A28" s="3" t="s">
        <v>38</v>
      </c>
      <c r="B28" s="5">
        <f>'emploi à l''étranger'!B28-'emploi des filiales trangères'!B28</f>
        <v>-20794</v>
      </c>
      <c r="C28" s="5">
        <f>'emploi à l''étranger'!C28-'emploi des filiales trangères'!C28</f>
        <v>-23181</v>
      </c>
      <c r="D28" s="5">
        <f>'emploi à l''étranger'!D28-'emploi des filiales trangères'!D28</f>
        <v>-24328</v>
      </c>
      <c r="E28" s="5">
        <f>'emploi à l''étranger'!E28-'emploi des filiales trangères'!E28</f>
        <v>-26123</v>
      </c>
      <c r="F28" s="5">
        <f>'emploi à l''étranger'!F28-'emploi des filiales trangères'!F28</f>
        <v>-25949</v>
      </c>
      <c r="G28" s="5">
        <f>'emploi à l''étranger'!G28-'emploi des filiales trangères'!G28</f>
        <v>-27651</v>
      </c>
      <c r="H28" s="5">
        <f>'emploi à l''étranger'!H28-'emploi des filiales trangères'!H28</f>
        <v>-25911</v>
      </c>
      <c r="I28" s="5">
        <f>'emploi à l''étranger'!I28-'emploi des filiales trangères'!I28</f>
        <v>-27700</v>
      </c>
      <c r="J28" s="5">
        <f>'emploi à l''étranger'!J28-'emploi des filiales trangères'!J28</f>
        <v>-30637</v>
      </c>
    </row>
    <row r="29" spans="1:10" ht="14.25">
      <c r="A29" s="3" t="s">
        <v>39</v>
      </c>
      <c r="B29" s="5">
        <f>'emploi à l''étranger'!B29-'emploi des filiales trangères'!B29</f>
        <v>-32153</v>
      </c>
      <c r="C29" s="5">
        <f>'emploi à l''étranger'!C29-'emploi des filiales trangères'!C29</f>
        <v>-36504</v>
      </c>
      <c r="D29" s="5">
        <f>'emploi à l''étranger'!D29-'emploi des filiales trangères'!D29</f>
        <v>-38018</v>
      </c>
      <c r="E29" s="5">
        <f>'emploi à l''étranger'!E29-'emploi des filiales trangères'!E29</f>
        <v>-37403</v>
      </c>
      <c r="F29" s="5">
        <f>'emploi à l''étranger'!F29-'emploi des filiales trangères'!F29</f>
        <v>-42128</v>
      </c>
      <c r="G29" s="5">
        <f>'emploi à l''étranger'!G29-'emploi des filiales trangères'!G29</f>
        <v>-43399</v>
      </c>
      <c r="H29" s="5">
        <f>'emploi à l''étranger'!H29-'emploi des filiales trangères'!H29</f>
        <v>-47206</v>
      </c>
      <c r="I29" s="5">
        <f>'emploi à l''étranger'!I29-'emploi des filiales trangères'!I29</f>
        <v>-49400</v>
      </c>
      <c r="J29" s="5">
        <f>'emploi à l''étranger'!J29-'emploi des filiales trangères'!J29</f>
        <v>-51312</v>
      </c>
    </row>
    <row r="30" spans="1:10" ht="14.25">
      <c r="A30" s="3" t="s">
        <v>40</v>
      </c>
      <c r="B30" s="5">
        <f>'emploi à l''étranger'!B30-'emploi des filiales trangères'!B30</f>
        <v>226050</v>
      </c>
      <c r="C30" s="5">
        <f>'emploi à l''étranger'!C30-'emploi des filiales trangères'!C30</f>
        <v>166786</v>
      </c>
      <c r="D30" s="5">
        <f>'emploi à l''étranger'!D30-'emploi des filiales trangères'!D30</f>
        <v>170069</v>
      </c>
      <c r="E30" s="5">
        <f>'emploi à l''étranger'!E30-'emploi des filiales trangères'!E30</f>
        <v>169906</v>
      </c>
      <c r="F30" s="5">
        <f>'emploi à l''étranger'!F30-'emploi des filiales trangères'!F30</f>
        <v>179829</v>
      </c>
      <c r="G30" s="5">
        <f>'emploi à l''étranger'!G30-'emploi des filiales trangères'!G30</f>
        <v>177049</v>
      </c>
      <c r="H30" s="5">
        <f>'emploi à l''étranger'!H30-'emploi des filiales trangères'!H30</f>
        <v>167822</v>
      </c>
      <c r="I30" s="5">
        <f>'emploi à l''étranger'!I30-'emploi des filiales trangères'!I30</f>
        <v>173759</v>
      </c>
      <c r="J30" s="5">
        <f>'emploi à l''étranger'!J30-'emploi des filiales trangères'!J30</f>
        <v>163050</v>
      </c>
    </row>
    <row r="31" spans="1:10" ht="14.25">
      <c r="A31" s="3" t="s">
        <v>41</v>
      </c>
      <c r="B31" s="5">
        <f>'emploi à l''étranger'!B31-'emploi des filiales trangères'!B31</f>
        <v>-286967</v>
      </c>
      <c r="C31" s="5">
        <f>'emploi à l''étranger'!C31-'emploi des filiales trangères'!C31</f>
        <v>-309956</v>
      </c>
      <c r="D31" s="5">
        <f>'emploi à l''étranger'!D31-'emploi des filiales trangères'!D31</f>
        <v>-311817</v>
      </c>
      <c r="E31" s="5">
        <f>'emploi à l''étranger'!E31-'emploi des filiales trangères'!E31</f>
        <v>-312398</v>
      </c>
      <c r="F31" s="5">
        <f>'emploi à l''étranger'!F31-'emploi des filiales trangères'!F31</f>
        <v>-324872</v>
      </c>
      <c r="G31" s="5">
        <f>'emploi à l''étranger'!G31-'emploi des filiales trangères'!G31</f>
        <v>-343769</v>
      </c>
      <c r="H31" s="5">
        <f>'emploi à l''étranger'!H31-'emploi des filiales trangères'!H31</f>
        <v>-357455</v>
      </c>
      <c r="I31" s="5">
        <f>'emploi à l''étranger'!I31-'emploi des filiales trangères'!I31</f>
        <v>-372535</v>
      </c>
      <c r="J31" s="5">
        <f>'emploi à l''étranger'!J31-'emploi des filiales trangères'!J31</f>
        <v>-388077</v>
      </c>
    </row>
    <row r="32" spans="1:10" ht="14.25">
      <c r="A32" s="3" t="s">
        <v>42</v>
      </c>
      <c r="B32" s="5" t="e">
        <f>'emploi à l''étranger'!B32-'emploi des filiales trangères'!B32</f>
        <v>#VALUE!</v>
      </c>
      <c r="C32" s="5" t="e">
        <f>'emploi à l''étranger'!C32-'emploi des filiales trangères'!C32</f>
        <v>#VALUE!</v>
      </c>
      <c r="D32" s="5" t="e">
        <f>'emploi à l''étranger'!D32-'emploi des filiales trangères'!D32</f>
        <v>#VALUE!</v>
      </c>
      <c r="E32" s="5" t="e">
        <f>'emploi à l''étranger'!E32-'emploi des filiales trangères'!E32</f>
        <v>#VALUE!</v>
      </c>
      <c r="F32" s="5" t="e">
        <f>'emploi à l''étranger'!F32-'emploi des filiales trangères'!F32</f>
        <v>#VALUE!</v>
      </c>
      <c r="G32" s="5" t="e">
        <f>'emploi à l''étranger'!G32-'emploi des filiales trangères'!G32</f>
        <v>#VALUE!</v>
      </c>
      <c r="H32" s="5" t="e">
        <f>'emploi à l''étranger'!H32-'emploi des filiales trangères'!H32</f>
        <v>#VALUE!</v>
      </c>
      <c r="I32" s="5" t="e">
        <f>'emploi à l''étranger'!I32-'emploi des filiales trangères'!I32</f>
        <v>#VALUE!</v>
      </c>
      <c r="J32" s="5" t="e">
        <f>'emploi à l''étranger'!J32-'emploi des filiales trangères'!J32</f>
        <v>#VALUE!</v>
      </c>
    </row>
    <row r="33" spans="1:10" ht="14.25">
      <c r="A33" s="3" t="s">
        <v>43</v>
      </c>
      <c r="B33" s="5" t="e">
        <f>'emploi à l''étranger'!B33-'emploi des filiales trangères'!B33</f>
        <v>#VALUE!</v>
      </c>
      <c r="C33" s="5" t="e">
        <f>'emploi à l''étranger'!C33-'emploi des filiales trangères'!C33</f>
        <v>#VALUE!</v>
      </c>
      <c r="D33" s="5" t="e">
        <f>'emploi à l''étranger'!D33-'emploi des filiales trangères'!D33</f>
        <v>#VALUE!</v>
      </c>
      <c r="E33" s="5" t="e">
        <f>'emploi à l''étranger'!E33-'emploi des filiales trangères'!E33</f>
        <v>#VALUE!</v>
      </c>
      <c r="F33" s="5" t="e">
        <f>'emploi à l''étranger'!F33-'emploi des filiales trangères'!F33</f>
        <v>#VALUE!</v>
      </c>
      <c r="G33" s="5" t="e">
        <f>'emploi à l''étranger'!G33-'emploi des filiales trangères'!G33</f>
        <v>#VALUE!</v>
      </c>
      <c r="H33" s="5" t="e">
        <f>'emploi à l''étranger'!H33-'emploi des filiales trangères'!H33</f>
        <v>#VALUE!</v>
      </c>
      <c r="I33" s="5" t="e">
        <f>'emploi à l''étranger'!I33-'emploi des filiales trangères'!I33</f>
        <v>#VALUE!</v>
      </c>
      <c r="J33" s="5" t="e">
        <f>'emploi à l''étranger'!J33-'emploi des filiales trangères'!J33</f>
        <v>#VALUE!</v>
      </c>
    </row>
    <row r="34" spans="1:10" ht="14.25">
      <c r="A34" s="3" t="s">
        <v>44</v>
      </c>
      <c r="B34" s="5">
        <f>'emploi à l''étranger'!B34-'emploi des filiales trangères'!B34</f>
        <v>29932</v>
      </c>
      <c r="C34" s="5">
        <f>'emploi à l''étranger'!C34-'emploi des filiales trangères'!C34</f>
        <v>60189</v>
      </c>
      <c r="D34" s="5">
        <f>'emploi à l''étranger'!D34-'emploi des filiales trangères'!D34</f>
        <v>70188</v>
      </c>
      <c r="E34" s="5">
        <f>'emploi à l''étranger'!E34-'emploi des filiales trangères'!E34</f>
        <v>72415</v>
      </c>
      <c r="F34" s="5">
        <f>'emploi à l''étranger'!F34-'emploi des filiales trangères'!F34</f>
        <v>76766</v>
      </c>
      <c r="G34" s="5">
        <f>'emploi à l''étranger'!G34-'emploi des filiales trangères'!G34</f>
        <v>77874</v>
      </c>
      <c r="H34" s="5">
        <f>'emploi à l''étranger'!H34-'emploi des filiales trangères'!H34</f>
        <v>74631</v>
      </c>
      <c r="I34" s="5">
        <f>'emploi à l''étranger'!I34-'emploi des filiales trangères'!I34</f>
        <v>84216</v>
      </c>
      <c r="J34" s="5">
        <f>'emploi à l''étranger'!J34-'emploi des filiales trangères'!J34</f>
        <v>94910</v>
      </c>
    </row>
    <row r="35" spans="1:10" ht="14.25">
      <c r="A35" s="3" t="s">
        <v>45</v>
      </c>
      <c r="B35" s="5">
        <f>'emploi à l''étranger'!B35-'emploi des filiales trangères'!B35</f>
        <v>-622753</v>
      </c>
      <c r="C35" s="5">
        <f>'emploi à l''étranger'!C35-'emploi des filiales trangères'!C35</f>
        <v>-646673</v>
      </c>
      <c r="D35" s="5">
        <f>'emploi à l''étranger'!D35-'emploi des filiales trangères'!D35</f>
        <v>-642273</v>
      </c>
      <c r="E35" s="5">
        <f>'emploi à l''étranger'!E35-'emploi des filiales trangères'!E35</f>
        <v>-656328</v>
      </c>
      <c r="F35" s="5">
        <f>'emploi à l''étranger'!F35-'emploi des filiales trangères'!F35</f>
        <v>-687061</v>
      </c>
      <c r="G35" s="5">
        <f>'emploi à l''étranger'!G35-'emploi des filiales trangères'!G35</f>
        <v>-729495</v>
      </c>
      <c r="H35" s="5">
        <f>'emploi à l''étranger'!H35-'emploi des filiales trangères'!H35</f>
        <v>-754279</v>
      </c>
      <c r="I35" s="5">
        <f>'emploi à l''étranger'!I35-'emploi des filiales trangères'!I35</f>
        <v>-784927</v>
      </c>
      <c r="J35" s="5">
        <f>'emploi à l''étranger'!J35-'emploi des filiales trangères'!J35</f>
        <v>-889924</v>
      </c>
    </row>
    <row r="36" spans="1:10" ht="14.25">
      <c r="A36" s="3" t="s">
        <v>46</v>
      </c>
      <c r="B36" s="5">
        <f>'emploi à l''étranger'!B36-'emploi des filiales trangères'!B36</f>
        <v>-81693</v>
      </c>
      <c r="C36" s="5">
        <f>'emploi à l''étranger'!C36-'emploi des filiales trangères'!C36</f>
        <v>-83259</v>
      </c>
      <c r="D36" s="5">
        <f>'emploi à l''étranger'!D36-'emploi des filiales trangères'!D36</f>
        <v>-81087</v>
      </c>
      <c r="E36" s="5">
        <f>'emploi à l''étranger'!E36-'emploi des filiales trangères'!E36</f>
        <v>-79654</v>
      </c>
      <c r="F36" s="5">
        <f>'emploi à l''étranger'!F36-'emploi des filiales trangères'!F36</f>
        <v>-74865</v>
      </c>
      <c r="G36" s="5">
        <f>'emploi à l''étranger'!G36-'emploi des filiales trangères'!G36</f>
        <v>-78454</v>
      </c>
      <c r="H36" s="5">
        <f>'emploi à l''étranger'!H36-'emploi des filiales trangères'!H36</f>
        <v>-87495</v>
      </c>
      <c r="I36" s="5">
        <f>'emploi à l''étranger'!I36-'emploi des filiales trangères'!I36</f>
        <v>-94217</v>
      </c>
      <c r="J36" s="5">
        <f>'emploi à l''étranger'!J36-'emploi des filiales trangères'!J36</f>
        <v>-103739</v>
      </c>
    </row>
    <row r="37" spans="1:10" ht="14.25">
      <c r="A37" s="3" t="s">
        <v>47</v>
      </c>
      <c r="B37" s="5">
        <f>'emploi à l''étranger'!B37-'emploi des filiales trangères'!B37</f>
        <v>-467179</v>
      </c>
      <c r="C37" s="5">
        <f>'emploi à l''étranger'!C37-'emploi des filiales trangères'!C37</f>
        <v>-428576</v>
      </c>
      <c r="D37" s="5">
        <f>'emploi à l''étranger'!D37-'emploi des filiales trangères'!D37</f>
        <v>-498384</v>
      </c>
      <c r="E37" s="5">
        <f>'emploi à l''étranger'!E37-'emploi des filiales trangères'!E37</f>
        <v>-495660</v>
      </c>
      <c r="F37" s="5">
        <f>'emploi à l''étranger'!F37-'emploi des filiales trangères'!F37</f>
        <v>-523924</v>
      </c>
      <c r="G37" s="5">
        <f>'emploi à l''étranger'!G37-'emploi des filiales trangères'!G37</f>
        <v>-535383</v>
      </c>
      <c r="H37" s="5">
        <f>'emploi à l''étranger'!H37-'emploi des filiales trangères'!H37</f>
        <v>-552602</v>
      </c>
      <c r="I37" s="5">
        <f>'emploi à l''étranger'!I37-'emploi des filiales trangères'!I37</f>
        <v>-577159</v>
      </c>
      <c r="J37" s="5">
        <f>'emploi à l''étranger'!J37-'emploi des filiales trangères'!J37</f>
        <v>-584154</v>
      </c>
    </row>
    <row r="38" spans="1:10" ht="14.25">
      <c r="A38" s="3" t="s">
        <v>48</v>
      </c>
      <c r="B38" s="5">
        <f>'emploi à l''étranger'!B38-'emploi des filiales trangères'!B38</f>
        <v>-19660</v>
      </c>
      <c r="C38" s="5">
        <f>'emploi à l''étranger'!C38-'emploi des filiales trangères'!C38</f>
        <v>-23042</v>
      </c>
      <c r="D38" s="5">
        <f>'emploi à l''étranger'!D38-'emploi des filiales trangères'!D38</f>
        <v>-24150</v>
      </c>
      <c r="E38" s="5">
        <f>'emploi à l''étranger'!E38-'emploi des filiales trangères'!E38</f>
        <v>-29486</v>
      </c>
      <c r="F38" s="5">
        <f>'emploi à l''étranger'!F38-'emploi des filiales trangères'!F38</f>
        <v>-35432</v>
      </c>
      <c r="G38" s="5">
        <f>'emploi à l''étranger'!G38-'emploi des filiales trangères'!G38</f>
        <v>-41740</v>
      </c>
      <c r="H38" s="5">
        <f>'emploi à l''étranger'!H38-'emploi des filiales trangères'!H38</f>
        <v>-48763</v>
      </c>
      <c r="I38" s="5">
        <f>'emploi à l''étranger'!I38-'emploi des filiales trangères'!I38</f>
        <v>-48335</v>
      </c>
      <c r="J38" s="5">
        <f>'emploi à l''étranger'!J38-'emploi des filiales trangères'!J38</f>
        <v>-59101</v>
      </c>
    </row>
    <row r="39" spans="1:10" ht="14.25">
      <c r="A39" s="3" t="s">
        <v>49</v>
      </c>
      <c r="B39" s="5">
        <f>'emploi à l''étranger'!B39-'emploi des filiales trangères'!B39</f>
        <v>-194933</v>
      </c>
      <c r="C39" s="5">
        <f>'emploi à l''étranger'!C39-'emploi des filiales trangères'!C39</f>
        <v>-211678</v>
      </c>
      <c r="D39" s="5">
        <f>'emploi à l''étranger'!D39-'emploi des filiales trangères'!D39</f>
        <v>-221794</v>
      </c>
      <c r="E39" s="5">
        <f>'emploi à l''étranger'!E39-'emploi des filiales trangères'!E39</f>
        <v>-188153</v>
      </c>
      <c r="F39" s="5">
        <f>'emploi à l''étranger'!F39-'emploi des filiales trangères'!F39</f>
        <v>-216015</v>
      </c>
      <c r="G39" s="5">
        <f>'emploi à l''étranger'!G39-'emploi des filiales trangères'!G39</f>
        <v>-226459</v>
      </c>
      <c r="H39" s="5">
        <f>'emploi à l''étranger'!H39-'emploi des filiales trangères'!H39</f>
        <v>-245442</v>
      </c>
      <c r="I39" s="5">
        <f>'emploi à l''étranger'!I39-'emploi des filiales trangères'!I39</f>
        <v>-261507</v>
      </c>
      <c r="J39" s="5">
        <f>'emploi à l''étranger'!J39-'emploi des filiales trangères'!J39</f>
        <v>-264888</v>
      </c>
    </row>
    <row r="40" spans="1:10" ht="14.25">
      <c r="A40" s="3" t="s">
        <v>50</v>
      </c>
      <c r="B40" s="5">
        <f>'emploi à l''étranger'!B40-'emploi des filiales trangères'!B40</f>
        <v>249791</v>
      </c>
      <c r="C40" s="5">
        <f>'emploi à l''étranger'!C40-'emploi des filiales trangères'!C40</f>
        <v>267837</v>
      </c>
      <c r="D40" s="5">
        <f>'emploi à l''étranger'!D40-'emploi des filiales trangères'!D40</f>
        <v>268375</v>
      </c>
      <c r="E40" s="5">
        <f>'emploi à l''étranger'!E40-'emploi des filiales trangères'!E40</f>
        <v>243449</v>
      </c>
      <c r="F40" s="5">
        <f>'emploi à l''étranger'!F40-'emploi des filiales trangères'!F40</f>
        <v>203647</v>
      </c>
      <c r="G40" s="5">
        <f>'emploi à l''étranger'!G40-'emploi des filiales trangères'!G40</f>
        <v>207634</v>
      </c>
      <c r="H40" s="5">
        <f>'emploi à l''étranger'!H40-'emploi des filiales trangères'!H40</f>
        <v>270400</v>
      </c>
      <c r="I40" s="5">
        <f>'emploi à l''étranger'!I40-'emploi des filiales trangères'!I40</f>
        <v>253129</v>
      </c>
      <c r="J40" s="5">
        <f>'emploi à l''étranger'!J40-'emploi des filiales trangères'!J40</f>
        <v>262264</v>
      </c>
    </row>
    <row r="41" spans="1:10" ht="14.25">
      <c r="A41" s="3" t="s">
        <v>51</v>
      </c>
      <c r="B41" s="5">
        <f>'emploi à l''étranger'!B41-'emploi des filiales trangères'!B41</f>
        <v>227039</v>
      </c>
      <c r="C41" s="5">
        <f>'emploi à l''étranger'!C41-'emploi des filiales trangères'!C41</f>
        <v>337656</v>
      </c>
      <c r="D41" s="5">
        <f>'emploi à l''étranger'!D41-'emploi des filiales trangères'!D41</f>
        <v>370676</v>
      </c>
      <c r="E41" s="5">
        <f>'emploi à l''étranger'!E41-'emploi des filiales trangères'!E41</f>
        <v>349989</v>
      </c>
      <c r="F41" s="5">
        <f>'emploi à l''étranger'!F41-'emploi des filiales trangères'!F41</f>
        <v>403946</v>
      </c>
      <c r="G41" s="5">
        <f>'emploi à l''étranger'!G41-'emploi des filiales trangères'!G41</f>
        <v>304121</v>
      </c>
      <c r="H41" s="5">
        <f>'emploi à l''étranger'!H41-'emploi des filiales trangères'!H41</f>
        <v>321211</v>
      </c>
      <c r="I41" s="5">
        <f>'emploi à l''étranger'!I41-'emploi des filiales trangères'!I41</f>
        <v>341971</v>
      </c>
      <c r="J41" s="5">
        <f>'emploi à l''étranger'!J41-'emploi des filiales trangères'!J41</f>
        <v>334412</v>
      </c>
    </row>
    <row r="42" spans="1:10" ht="14.25">
      <c r="A42" s="3" t="s">
        <v>52</v>
      </c>
      <c r="B42" s="5">
        <f>'emploi à l''étranger'!B42-'emploi des filiales trangères'!B42</f>
        <v>51262</v>
      </c>
      <c r="C42" s="5">
        <f>'emploi à l''étranger'!C42-'emploi des filiales trangères'!C42</f>
        <v>54691</v>
      </c>
      <c r="D42" s="5">
        <f>'emploi à l''étranger'!D42-'emploi des filiales trangères'!D42</f>
        <v>68219</v>
      </c>
      <c r="E42" s="5">
        <f>'emploi à l''étranger'!E42-'emploi des filiales trangères'!E42</f>
        <v>63892</v>
      </c>
      <c r="F42" s="5">
        <f>'emploi à l''étranger'!F42-'emploi des filiales trangères'!F42</f>
        <v>57973</v>
      </c>
      <c r="G42" s="5">
        <f>'emploi à l''étranger'!G42-'emploi des filiales trangères'!G42</f>
        <v>48862</v>
      </c>
      <c r="H42" s="5">
        <f>'emploi à l''étranger'!H42-'emploi des filiales trangères'!H42</f>
        <v>52691</v>
      </c>
      <c r="I42" s="5">
        <f>'emploi à l''étranger'!I42-'emploi des filiales trangères'!I42</f>
        <v>59165</v>
      </c>
      <c r="J42" s="5">
        <f>'emploi à l''étranger'!J42-'emploi des filiales trangères'!J42</f>
        <v>55499</v>
      </c>
    </row>
    <row r="43" spans="1:10" ht="14.25">
      <c r="A43" s="3" t="s">
        <v>53</v>
      </c>
      <c r="B43" s="5">
        <f>'emploi à l''étranger'!B43-'emploi des filiales trangères'!B43</f>
        <v>486235</v>
      </c>
      <c r="C43" s="5">
        <f>'emploi à l''étranger'!C43-'emploi des filiales trangères'!C43</f>
        <v>474104</v>
      </c>
      <c r="D43" s="5">
        <f>'emploi à l''étranger'!D43-'emploi des filiales trangères'!D43</f>
        <v>487011</v>
      </c>
      <c r="E43" s="5">
        <f>'emploi à l''étranger'!E43-'emploi des filiales trangères'!E43</f>
        <v>671438</v>
      </c>
      <c r="F43" s="5">
        <f>'emploi à l''étranger'!F43-'emploi des filiales trangères'!F43</f>
        <v>230286</v>
      </c>
      <c r="G43" s="5">
        <f>'emploi à l''étranger'!G43-'emploi des filiales trangères'!G43</f>
        <v>464895</v>
      </c>
      <c r="H43" s="5">
        <f>'emploi à l''étranger'!H43-'emploi des filiales trangères'!H43</f>
        <v>576201</v>
      </c>
      <c r="I43" s="5">
        <f>'emploi à l''étranger'!I43-'emploi des filiales trangères'!I43</f>
        <v>525636</v>
      </c>
      <c r="J43" s="5" t="e">
        <f>'emploi à l''étranger'!J43-'emploi des filiales trangères'!J43</f>
        <v>#VALUE!</v>
      </c>
    </row>
    <row r="44" ht="14.25">
      <c r="A44" s="1"/>
    </row>
    <row r="45" ht="14.25">
      <c r="A45" s="1" t="s">
        <v>55</v>
      </c>
    </row>
    <row r="46" ht="14.25">
      <c r="A46" s="1" t="s">
        <v>54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26">
      <selection activeCell="B32" sqref="B32"/>
    </sheetView>
  </sheetViews>
  <sheetFormatPr defaultColWidth="11.00390625" defaultRowHeight="14.25"/>
  <cols>
    <col min="2" max="2" width="23.625" style="0" customWidth="1"/>
  </cols>
  <sheetData>
    <row r="1" ht="14.25">
      <c r="B1" s="1" t="s">
        <v>57</v>
      </c>
    </row>
    <row r="3" ht="14.25">
      <c r="B3" s="1" t="s">
        <v>1</v>
      </c>
    </row>
    <row r="4" ht="14.25">
      <c r="B4" s="1" t="s">
        <v>2</v>
      </c>
    </row>
    <row r="5" ht="14.25">
      <c r="B5" s="1" t="s">
        <v>3</v>
      </c>
    </row>
    <row r="7" ht="14.25">
      <c r="B7" s="1" t="s">
        <v>5</v>
      </c>
    </row>
    <row r="8" ht="14.25">
      <c r="B8" s="1" t="s">
        <v>58</v>
      </c>
    </row>
    <row r="9" ht="14.25">
      <c r="B9" s="1" t="s">
        <v>59</v>
      </c>
    </row>
    <row r="11" spans="2:11" ht="14.25"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</row>
    <row r="12" spans="2:11" ht="14.25">
      <c r="B12" s="3" t="s">
        <v>25</v>
      </c>
      <c r="C12" s="5">
        <f>'emploi à l''étranger'!B15-'emploi des filiales trangères'!B15</f>
        <v>-143476</v>
      </c>
      <c r="D12" s="5">
        <f>'emploi à l''étranger'!C15-'emploi des filiales trangères'!C15</f>
        <v>-128984</v>
      </c>
      <c r="E12" s="5">
        <f>'emploi à l''étranger'!D15-'emploi des filiales trangères'!D15</f>
        <v>-112311</v>
      </c>
      <c r="F12" s="5">
        <f>'emploi à l''étranger'!E15-'emploi des filiales trangères'!E15</f>
        <v>-110918</v>
      </c>
      <c r="G12" s="5">
        <f>'emploi à l''étranger'!F15-'emploi des filiales trangères'!F15</f>
        <v>-356</v>
      </c>
      <c r="H12" s="5">
        <f>'emploi à l''étranger'!G15-'emploi des filiales trangères'!G15</f>
        <v>6303</v>
      </c>
      <c r="I12" s="5">
        <f>'emploi à l''étranger'!H15-'emploi des filiales trangères'!H15</f>
        <v>26249</v>
      </c>
      <c r="J12" s="5">
        <f>'emploi à l''étranger'!I15-'emploi des filiales trangères'!I15</f>
        <v>24834</v>
      </c>
      <c r="K12" s="5">
        <f>'emploi à l''étranger'!J15-'emploi des filiales trangères'!J15</f>
        <v>12780</v>
      </c>
    </row>
    <row r="13" spans="2:11" ht="14.25">
      <c r="B13" s="3" t="s">
        <v>27</v>
      </c>
      <c r="C13" s="5">
        <f>'emploi à l''étranger'!B17-'emploi des filiales trangères'!B17</f>
        <v>-483504</v>
      </c>
      <c r="D13" s="5">
        <f>'emploi à l''étranger'!C17-'emploi des filiales trangères'!C17</f>
        <v>-504255</v>
      </c>
      <c r="E13" s="5">
        <f>'emploi à l''étranger'!D17-'emploi des filiales trangères'!D17</f>
        <v>-494188</v>
      </c>
      <c r="F13" s="5">
        <f>'emploi à l''étranger'!E17-'emploi des filiales trangères'!E17</f>
        <v>-483977</v>
      </c>
      <c r="G13" s="5">
        <f>'emploi à l''étranger'!F17-'emploi des filiales trangères'!F17</f>
        <v>-491204</v>
      </c>
      <c r="H13" s="5">
        <f>'emploi à l''étranger'!G17-'emploi des filiales trangères'!G17</f>
        <v>-516238</v>
      </c>
      <c r="I13" s="5">
        <f>'emploi à l''étranger'!H17-'emploi des filiales trangères'!H17</f>
        <v>-553106</v>
      </c>
      <c r="J13" s="5">
        <f>'emploi à l''étranger'!I17-'emploi des filiales trangères'!I17</f>
        <v>-567570</v>
      </c>
      <c r="K13" s="5">
        <f>'emploi à l''étranger'!J17-'emploi des filiales trangères'!J17</f>
        <v>-579725</v>
      </c>
    </row>
    <row r="14" spans="2:11" ht="14.25">
      <c r="B14" s="3" t="s">
        <v>28</v>
      </c>
      <c r="C14" s="5">
        <f>'emploi à l''étranger'!B18-'emploi des filiales trangères'!B18</f>
        <v>166342</v>
      </c>
      <c r="D14" s="5">
        <f>'emploi à l''étranger'!C18-'emploi des filiales trangères'!C18</f>
        <v>156250</v>
      </c>
      <c r="E14" s="5">
        <f>'emploi à l''étranger'!D18-'emploi des filiales trangères'!D18</f>
        <v>161005</v>
      </c>
      <c r="F14" s="5">
        <f>'emploi à l''étranger'!E18-'emploi des filiales trangères'!E18</f>
        <v>170708</v>
      </c>
      <c r="G14" s="5">
        <f>'emploi à l''étranger'!F18-'emploi des filiales trangères'!F18</f>
        <v>192211</v>
      </c>
      <c r="H14" s="5">
        <f>'emploi à l''étranger'!G18-'emploi des filiales trangères'!G18</f>
        <v>179048</v>
      </c>
      <c r="I14" s="5">
        <f>'emploi à l''étranger'!H18-'emploi des filiales trangères'!H18</f>
        <v>195784</v>
      </c>
      <c r="J14" s="5">
        <f>'emploi à l''étranger'!I18-'emploi des filiales trangères'!I18</f>
        <v>193739</v>
      </c>
      <c r="K14" s="5">
        <f>'emploi à l''étranger'!J18-'emploi des filiales trangères'!J18</f>
        <v>209292</v>
      </c>
    </row>
    <row r="15" spans="2:11" ht="14.25">
      <c r="B15" s="15" t="s">
        <v>73</v>
      </c>
      <c r="C15" s="5">
        <f>'emploi à l''étranger'!B19-'emploi des filiales trangères'!B19</f>
        <v>1071001</v>
      </c>
      <c r="D15" s="5">
        <f>'emploi à l''étranger'!C19-'emploi des filiales trangères'!C19</f>
        <v>1100395</v>
      </c>
      <c r="E15" s="5">
        <f>'emploi à l''étranger'!D19-'emploi des filiales trangères'!D19</f>
        <v>1054341</v>
      </c>
      <c r="F15" s="5">
        <f>'emploi à l''étranger'!E19-'emploi des filiales trangères'!E19</f>
        <v>1087331</v>
      </c>
      <c r="G15" s="5">
        <f>'emploi à l''étranger'!F19-'emploi des filiales trangères'!F19</f>
        <v>1149382</v>
      </c>
      <c r="H15" s="5">
        <f>'emploi à l''étranger'!G19-'emploi des filiales trangères'!G19</f>
        <v>1351404</v>
      </c>
      <c r="I15" s="5">
        <f>'emploi à l''étranger'!H19-'emploi des filiales trangères'!H19</f>
        <v>1358738</v>
      </c>
      <c r="J15" s="5">
        <f>'emploi à l''étranger'!I19-'emploi des filiales trangères'!I19</f>
        <v>1414097</v>
      </c>
      <c r="K15" s="5">
        <f>'emploi à l''étranger'!J19-'emploi des filiales trangères'!J19</f>
        <v>1298267</v>
      </c>
    </row>
    <row r="16" spans="2:11" ht="14.25">
      <c r="B16" s="3" t="s">
        <v>32</v>
      </c>
      <c r="C16" s="5"/>
      <c r="D16" s="5"/>
      <c r="E16" s="5">
        <f>'emploi à l''étranger'!D22-'emploi des filiales trangères'!D22</f>
        <v>-5221</v>
      </c>
      <c r="F16" s="5">
        <f>'emploi à l''étranger'!E22-'emploi des filiales trangères'!E22</f>
        <v>-6468</v>
      </c>
      <c r="G16" s="5">
        <f>'emploi à l''étranger'!F22-'emploi des filiales trangères'!F22</f>
        <v>-6342</v>
      </c>
      <c r="H16" s="5">
        <f>'emploi à l''étranger'!G22-'emploi des filiales trangères'!G22</f>
        <v>-8986</v>
      </c>
      <c r="I16" s="5">
        <f>'emploi à l''étranger'!H22-'emploi des filiales trangères'!H22</f>
        <v>-9927</v>
      </c>
      <c r="J16" s="5">
        <f>'emploi à l''étranger'!I22-'emploi des filiales trangères'!I22</f>
        <v>-15636</v>
      </c>
      <c r="K16" s="5">
        <f>'emploi à l''étranger'!J22-'emploi des filiales trangères'!J22</f>
        <v>-19744</v>
      </c>
    </row>
    <row r="17" spans="2:11" ht="14.25">
      <c r="B17" s="3" t="s">
        <v>33</v>
      </c>
      <c r="C17" s="5">
        <f>'emploi à l''étranger'!B23-'emploi des filiales trangères'!B23</f>
        <v>-263853</v>
      </c>
      <c r="D17" s="5">
        <f>'emploi à l''étranger'!C23-'emploi des filiales trangères'!C23</f>
        <v>-258368</v>
      </c>
      <c r="E17" s="5">
        <f>'emploi à l''étranger'!D23-'emploi des filiales trangères'!D23</f>
        <v>-237507</v>
      </c>
      <c r="F17" s="5">
        <f>'emploi à l''étranger'!E23-'emploi des filiales trangères'!E23</f>
        <v>-260091</v>
      </c>
      <c r="G17" s="5">
        <f>'emploi à l''étranger'!F23-'emploi des filiales trangères'!F23</f>
        <v>-237026</v>
      </c>
      <c r="H17" s="5">
        <f>'emploi à l''étranger'!G23-'emploi des filiales trangères'!G23</f>
        <v>-264380</v>
      </c>
      <c r="I17" s="5">
        <f>'emploi à l''étranger'!H23-'emploi des filiales trangères'!H23</f>
        <v>-278645</v>
      </c>
      <c r="J17" s="5">
        <f>'emploi à l''étranger'!I23-'emploi des filiales trangères'!I23</f>
        <v>-280866</v>
      </c>
      <c r="K17" s="5">
        <f>'emploi à l''étranger'!J23-'emploi des filiales trangères'!J23</f>
        <v>-270841</v>
      </c>
    </row>
    <row r="18" spans="2:11" ht="14.25">
      <c r="B18" s="3" t="s">
        <v>34</v>
      </c>
      <c r="C18" s="5">
        <f>'emploi à l''étranger'!B24-'emploi des filiales trangères'!B24</f>
        <v>948976</v>
      </c>
      <c r="D18" s="5">
        <f>'emploi à l''étranger'!C24-'emploi des filiales trangères'!C24</f>
        <v>1114105</v>
      </c>
      <c r="E18" s="5">
        <f>'emploi à l''étranger'!D24-'emploi des filiales trangères'!D24</f>
        <v>1193075</v>
      </c>
      <c r="F18" s="5">
        <f>'emploi à l''étranger'!E24-'emploi des filiales trangères'!E24</f>
        <v>1147774</v>
      </c>
      <c r="G18" s="5">
        <f>'emploi à l''étranger'!F24-'emploi des filiales trangères'!F24</f>
        <v>1186542</v>
      </c>
      <c r="H18" s="5">
        <f>'emploi à l''étranger'!G24-'emploi des filiales trangères'!G24</f>
        <v>1080187</v>
      </c>
      <c r="I18" s="5">
        <f>'emploi à l''étranger'!H24-'emploi des filiales trangères'!H24</f>
        <v>1239049</v>
      </c>
      <c r="J18" s="5">
        <f>'emploi à l''étranger'!I24-'emploi des filiales trangères'!I24</f>
        <v>1216448</v>
      </c>
      <c r="K18" s="5">
        <f>'emploi à l''étranger'!J24-'emploi des filiales trangères'!J24</f>
        <v>1293975</v>
      </c>
    </row>
    <row r="19" spans="2:11" ht="14.25">
      <c r="B19" s="3" t="s">
        <v>36</v>
      </c>
      <c r="C19" s="5">
        <f>'emploi à l''étranger'!B26-'emploi des filiales trangères'!B26</f>
        <v>326328</v>
      </c>
      <c r="D19" s="5">
        <f>'emploi à l''étranger'!C26-'emploi des filiales trangères'!C26</f>
        <v>389304</v>
      </c>
      <c r="E19" s="5">
        <f>'emploi à l''étranger'!D26-'emploi des filiales trangères'!D26</f>
        <v>413598</v>
      </c>
      <c r="F19" s="5">
        <f>'emploi à l''étranger'!E26-'emploi des filiales trangères'!E26</f>
        <v>423050</v>
      </c>
      <c r="G19" s="5">
        <f>'emploi à l''étranger'!F26-'emploi des filiales trangères'!F26</f>
        <v>432563</v>
      </c>
      <c r="H19" s="5">
        <f>'emploi à l''étranger'!G26-'emploi des filiales trangères'!G26</f>
        <v>424401</v>
      </c>
      <c r="I19" s="5">
        <f>'emploi à l''étranger'!H26-'emploi des filiales trangères'!H26</f>
        <v>370675</v>
      </c>
      <c r="J19" s="5">
        <f>'emploi à l''étranger'!I26-'emploi des filiales trangères'!I26</f>
        <v>422169</v>
      </c>
      <c r="K19" s="5">
        <f>'emploi à l''étranger'!J26-'emploi des filiales trangères'!J26</f>
        <v>418318</v>
      </c>
    </row>
    <row r="20" spans="2:11" ht="14.25">
      <c r="B20" s="3" t="s">
        <v>41</v>
      </c>
      <c r="C20" s="5">
        <f>'emploi à l''étranger'!B31-'emploi des filiales trangères'!B31</f>
        <v>-286967</v>
      </c>
      <c r="D20" s="5">
        <f>'emploi à l''étranger'!C31-'emploi des filiales trangères'!C31</f>
        <v>-309956</v>
      </c>
      <c r="E20" s="5">
        <f>'emploi à l''étranger'!D31-'emploi des filiales trangères'!D31</f>
        <v>-311817</v>
      </c>
      <c r="F20" s="5">
        <f>'emploi à l''étranger'!E31-'emploi des filiales trangères'!E31</f>
        <v>-312398</v>
      </c>
      <c r="G20" s="5">
        <f>'emploi à l''étranger'!F31-'emploi des filiales trangères'!F31</f>
        <v>-324872</v>
      </c>
      <c r="H20" s="5">
        <f>'emploi à l''étranger'!G31-'emploi des filiales trangères'!G31</f>
        <v>-343769</v>
      </c>
      <c r="I20" s="5">
        <f>'emploi à l''étranger'!H31-'emploi des filiales trangères'!H31</f>
        <v>-357455</v>
      </c>
      <c r="J20" s="5">
        <f>'emploi à l''étranger'!I31-'emploi des filiales trangères'!I31</f>
        <v>-372535</v>
      </c>
      <c r="K20" s="5">
        <f>'emploi à l''étranger'!J31-'emploi des filiales trangères'!J31</f>
        <v>-388077</v>
      </c>
    </row>
    <row r="21" spans="2:11" ht="14.25">
      <c r="B21" s="3" t="s">
        <v>44</v>
      </c>
      <c r="C21" s="5">
        <f>'emploi à l''étranger'!B34-'emploi des filiales trangères'!B34</f>
        <v>29932</v>
      </c>
      <c r="D21" s="5">
        <f>'emploi à l''étranger'!C34-'emploi des filiales trangères'!C34</f>
        <v>60189</v>
      </c>
      <c r="E21" s="5">
        <f>'emploi à l''étranger'!D34-'emploi des filiales trangères'!D34</f>
        <v>70188</v>
      </c>
      <c r="F21" s="5">
        <f>'emploi à l''étranger'!E34-'emploi des filiales trangères'!E34</f>
        <v>72415</v>
      </c>
      <c r="G21" s="5">
        <f>'emploi à l''étranger'!F34-'emploi des filiales trangères'!F34</f>
        <v>76766</v>
      </c>
      <c r="H21" s="5">
        <f>'emploi à l''étranger'!G34-'emploi des filiales trangères'!G34</f>
        <v>77874</v>
      </c>
      <c r="I21" s="5">
        <f>'emploi à l''étranger'!H34-'emploi des filiales trangères'!H34</f>
        <v>74631</v>
      </c>
      <c r="J21" s="5">
        <f>'emploi à l''étranger'!I34-'emploi des filiales trangères'!I34</f>
        <v>84216</v>
      </c>
      <c r="K21" s="5">
        <f>'emploi à l''étranger'!J34-'emploi des filiales trangères'!J34</f>
        <v>94910</v>
      </c>
    </row>
    <row r="22" spans="2:11" ht="14.25">
      <c r="B22" s="3" t="s">
        <v>45</v>
      </c>
      <c r="C22" s="5">
        <f>'emploi à l''étranger'!B35-'emploi des filiales trangères'!B35</f>
        <v>-622753</v>
      </c>
      <c r="D22" s="5">
        <f>'emploi à l''étranger'!C35-'emploi des filiales trangères'!C35</f>
        <v>-646673</v>
      </c>
      <c r="E22" s="5">
        <f>'emploi à l''étranger'!D35-'emploi des filiales trangères'!D35</f>
        <v>-642273</v>
      </c>
      <c r="F22" s="5">
        <f>'emploi à l''étranger'!E35-'emploi des filiales trangères'!E35</f>
        <v>-656328</v>
      </c>
      <c r="G22" s="5">
        <f>'emploi à l''étranger'!F35-'emploi des filiales trangères'!F35</f>
        <v>-687061</v>
      </c>
      <c r="H22" s="5">
        <f>'emploi à l''étranger'!G35-'emploi des filiales trangères'!G35</f>
        <v>-729495</v>
      </c>
      <c r="I22" s="5">
        <f>'emploi à l''étranger'!H35-'emploi des filiales trangères'!H35</f>
        <v>-754279</v>
      </c>
      <c r="J22" s="5">
        <f>'emploi à l''étranger'!I35-'emploi des filiales trangères'!I35</f>
        <v>-784927</v>
      </c>
      <c r="K22" s="5">
        <f>'emploi à l''étranger'!J35-'emploi des filiales trangères'!J35</f>
        <v>-889924</v>
      </c>
    </row>
    <row r="23" spans="2:11" ht="14.25">
      <c r="B23" s="3" t="s">
        <v>46</v>
      </c>
      <c r="C23" s="5">
        <f>'emploi à l''étranger'!B36-'emploi des filiales trangères'!B36</f>
        <v>-81693</v>
      </c>
      <c r="D23" s="5">
        <f>'emploi à l''étranger'!C36-'emploi des filiales trangères'!C36</f>
        <v>-83259</v>
      </c>
      <c r="E23" s="5">
        <f>'emploi à l''étranger'!D36-'emploi des filiales trangères'!D36</f>
        <v>-81087</v>
      </c>
      <c r="F23" s="5">
        <f>'emploi à l''étranger'!E36-'emploi des filiales trangères'!E36</f>
        <v>-79654</v>
      </c>
      <c r="G23" s="5">
        <f>'emploi à l''étranger'!F36-'emploi des filiales trangères'!F36</f>
        <v>-74865</v>
      </c>
      <c r="H23" s="5">
        <f>'emploi à l''étranger'!G36-'emploi des filiales trangères'!G36</f>
        <v>-78454</v>
      </c>
      <c r="I23" s="5">
        <f>'emploi à l''étranger'!H36-'emploi des filiales trangères'!H36</f>
        <v>-87495</v>
      </c>
      <c r="J23" s="5">
        <f>'emploi à l''étranger'!I36-'emploi des filiales trangères'!I36</f>
        <v>-94217</v>
      </c>
      <c r="K23" s="5">
        <f>'emploi à l''étranger'!J36-'emploi des filiales trangères'!J36</f>
        <v>-103739</v>
      </c>
    </row>
    <row r="24" spans="2:11" ht="14.25">
      <c r="B24" s="3" t="s">
        <v>47</v>
      </c>
      <c r="C24" s="5">
        <f>'emploi à l''étranger'!B37-'emploi des filiales trangères'!B37</f>
        <v>-467179</v>
      </c>
      <c r="D24" s="5">
        <f>'emploi à l''étranger'!C37-'emploi des filiales trangères'!C37</f>
        <v>-428576</v>
      </c>
      <c r="E24" s="5">
        <f>'emploi à l''étranger'!D37-'emploi des filiales trangères'!D37</f>
        <v>-498384</v>
      </c>
      <c r="F24" s="5">
        <f>'emploi à l''étranger'!E37-'emploi des filiales trangères'!E37</f>
        <v>-495660</v>
      </c>
      <c r="G24" s="5">
        <f>'emploi à l''étranger'!F37-'emploi des filiales trangères'!F37</f>
        <v>-523924</v>
      </c>
      <c r="H24" s="5">
        <f>'emploi à l''étranger'!G37-'emploi des filiales trangères'!G37</f>
        <v>-535383</v>
      </c>
      <c r="I24" s="5">
        <f>'emploi à l''étranger'!H37-'emploi des filiales trangères'!H37</f>
        <v>-552602</v>
      </c>
      <c r="J24" s="5">
        <f>'emploi à l''étranger'!I37-'emploi des filiales trangères'!I37</f>
        <v>-577159</v>
      </c>
      <c r="K24" s="5">
        <f>'emploi à l''étranger'!J37-'emploi des filiales trangères'!J37</f>
        <v>-584154</v>
      </c>
    </row>
    <row r="25" spans="2:11" ht="14.25">
      <c r="B25" s="3" t="s">
        <v>48</v>
      </c>
      <c r="C25" s="5">
        <f>'emploi à l''étranger'!B38-'emploi des filiales trangères'!B38</f>
        <v>-19660</v>
      </c>
      <c r="D25" s="5">
        <f>'emploi à l''étranger'!C38-'emploi des filiales trangères'!C38</f>
        <v>-23042</v>
      </c>
      <c r="E25" s="5">
        <f>'emploi à l''étranger'!D38-'emploi des filiales trangères'!D38</f>
        <v>-24150</v>
      </c>
      <c r="F25" s="5">
        <f>'emploi à l''étranger'!E38-'emploi des filiales trangères'!E38</f>
        <v>-29486</v>
      </c>
      <c r="G25" s="5">
        <f>'emploi à l''étranger'!F38-'emploi des filiales trangères'!F38</f>
        <v>-35432</v>
      </c>
      <c r="H25" s="5">
        <f>'emploi à l''étranger'!G38-'emploi des filiales trangères'!G38</f>
        <v>-41740</v>
      </c>
      <c r="I25" s="5">
        <f>'emploi à l''étranger'!H38-'emploi des filiales trangères'!H38</f>
        <v>-48763</v>
      </c>
      <c r="J25" s="5">
        <f>'emploi à l''étranger'!I38-'emploi des filiales trangères'!I38</f>
        <v>-48335</v>
      </c>
      <c r="K25" s="5">
        <f>'emploi à l''étranger'!J38-'emploi des filiales trangères'!J38</f>
        <v>-59101</v>
      </c>
    </row>
    <row r="26" spans="2:11" ht="14.25">
      <c r="B26" s="3" t="s">
        <v>49</v>
      </c>
      <c r="C26" s="5">
        <f>'emploi à l''étranger'!B39-'emploi des filiales trangères'!B39</f>
        <v>-194933</v>
      </c>
      <c r="D26" s="5">
        <f>'emploi à l''étranger'!C39-'emploi des filiales trangères'!C39</f>
        <v>-211678</v>
      </c>
      <c r="E26" s="5">
        <f>'emploi à l''étranger'!D39-'emploi des filiales trangères'!D39</f>
        <v>-221794</v>
      </c>
      <c r="F26" s="5">
        <f>'emploi à l''étranger'!E39-'emploi des filiales trangères'!E39</f>
        <v>-188153</v>
      </c>
      <c r="G26" s="5">
        <f>'emploi à l''étranger'!F39-'emploi des filiales trangères'!F39</f>
        <v>-216015</v>
      </c>
      <c r="H26" s="5">
        <f>'emploi à l''étranger'!G39-'emploi des filiales trangères'!G39</f>
        <v>-226459</v>
      </c>
      <c r="I26" s="5">
        <f>'emploi à l''étranger'!H39-'emploi des filiales trangères'!H39</f>
        <v>-245442</v>
      </c>
      <c r="J26" s="5">
        <f>'emploi à l''étranger'!I39-'emploi des filiales trangères'!I39</f>
        <v>-261507</v>
      </c>
      <c r="K26" s="5">
        <f>'emploi à l''étranger'!J39-'emploi des filiales trangères'!J39</f>
        <v>-264888</v>
      </c>
    </row>
    <row r="27" spans="2:11" ht="14.25">
      <c r="B27" s="3" t="s">
        <v>50</v>
      </c>
      <c r="C27" s="5">
        <f>'emploi à l''étranger'!B40-'emploi des filiales trangères'!B40</f>
        <v>249791</v>
      </c>
      <c r="D27" s="5">
        <f>'emploi à l''étranger'!C40-'emploi des filiales trangères'!C40</f>
        <v>267837</v>
      </c>
      <c r="E27" s="5">
        <f>'emploi à l''étranger'!D40-'emploi des filiales trangères'!D40</f>
        <v>268375</v>
      </c>
      <c r="F27" s="5">
        <f>'emploi à l''étranger'!E40-'emploi des filiales trangères'!E40</f>
        <v>243449</v>
      </c>
      <c r="G27" s="5">
        <f>'emploi à l''étranger'!F40-'emploi des filiales trangères'!F40</f>
        <v>203647</v>
      </c>
      <c r="H27" s="5">
        <f>'emploi à l''étranger'!G40-'emploi des filiales trangères'!G40</f>
        <v>207634</v>
      </c>
      <c r="I27" s="5">
        <f>'emploi à l''étranger'!H40-'emploi des filiales trangères'!H40</f>
        <v>270400</v>
      </c>
      <c r="J27" s="5">
        <f>'emploi à l''étranger'!I40-'emploi des filiales trangères'!I40</f>
        <v>253129</v>
      </c>
      <c r="K27" s="5">
        <f>'emploi à l''étranger'!J40-'emploi des filiales trangères'!J40</f>
        <v>262264</v>
      </c>
    </row>
    <row r="28" spans="2:11" ht="14.25">
      <c r="B28" s="3" t="s">
        <v>51</v>
      </c>
      <c r="C28" s="5">
        <f>'emploi à l''étranger'!B41-'emploi des filiales trangères'!B41</f>
        <v>227039</v>
      </c>
      <c r="D28" s="5">
        <f>'emploi à l''étranger'!C41-'emploi des filiales trangères'!C41</f>
        <v>337656</v>
      </c>
      <c r="E28" s="5">
        <f>'emploi à l''étranger'!D41-'emploi des filiales trangères'!D41</f>
        <v>370676</v>
      </c>
      <c r="F28" s="5">
        <f>'emploi à l''étranger'!E41-'emploi des filiales trangères'!E41</f>
        <v>349989</v>
      </c>
      <c r="G28" s="5">
        <f>'emploi à l''étranger'!F41-'emploi des filiales trangères'!F41</f>
        <v>403946</v>
      </c>
      <c r="H28" s="5">
        <f>'emploi à l''étranger'!G41-'emploi des filiales trangères'!G41</f>
        <v>304121</v>
      </c>
      <c r="I28" s="5">
        <f>'emploi à l''étranger'!H41-'emploi des filiales trangères'!H41</f>
        <v>321211</v>
      </c>
      <c r="J28" s="5">
        <f>'emploi à l''étranger'!I41-'emploi des filiales trangères'!I41</f>
        <v>341971</v>
      </c>
      <c r="K28" s="5">
        <f>'emploi à l''étranger'!J41-'emploi des filiales trangères'!J41</f>
        <v>334412</v>
      </c>
    </row>
    <row r="29" spans="2:11" ht="14.25">
      <c r="B29" s="3" t="s">
        <v>52</v>
      </c>
      <c r="C29" s="5">
        <f>'emploi à l''étranger'!B42-'emploi des filiales trangères'!B42</f>
        <v>51262</v>
      </c>
      <c r="D29" s="5">
        <f>'emploi à l''étranger'!C42-'emploi des filiales trangères'!C42</f>
        <v>54691</v>
      </c>
      <c r="E29" s="5">
        <f>'emploi à l''étranger'!D42-'emploi des filiales trangères'!D42</f>
        <v>68219</v>
      </c>
      <c r="F29" s="5">
        <f>'emploi à l''étranger'!E42-'emploi des filiales trangères'!E42</f>
        <v>63892</v>
      </c>
      <c r="G29" s="5">
        <f>'emploi à l''étranger'!F42-'emploi des filiales trangères'!F42</f>
        <v>57973</v>
      </c>
      <c r="H29" s="5">
        <f>'emploi à l''étranger'!G42-'emploi des filiales trangères'!G42</f>
        <v>48862</v>
      </c>
      <c r="I29" s="5">
        <f>'emploi à l''étranger'!H42-'emploi des filiales trangères'!H42</f>
        <v>52691</v>
      </c>
      <c r="J29" s="5">
        <f>'emploi à l''étranger'!I42-'emploi des filiales trangères'!I42</f>
        <v>59165</v>
      </c>
      <c r="K29" s="5">
        <f>'emploi à l''étranger'!J42-'emploi des filiales trangères'!J42</f>
        <v>55499</v>
      </c>
    </row>
    <row r="30" spans="2:11" ht="14.25">
      <c r="B30" s="3" t="s">
        <v>53</v>
      </c>
      <c r="C30" s="5">
        <f>'emploi à l''étranger'!B43-'emploi des filiales trangères'!B43</f>
        <v>486235</v>
      </c>
      <c r="D30" s="5">
        <f>'emploi à l''étranger'!C43-'emploi des filiales trangères'!C43</f>
        <v>474104</v>
      </c>
      <c r="E30" s="5">
        <f>'emploi à l''étranger'!D43-'emploi des filiales trangères'!D43</f>
        <v>487011</v>
      </c>
      <c r="F30" s="5">
        <f>'emploi à l''étranger'!E43-'emploi des filiales trangères'!E43</f>
        <v>671438</v>
      </c>
      <c r="G30" s="5">
        <f>'emploi à l''étranger'!F43-'emploi des filiales trangères'!F43</f>
        <v>230286</v>
      </c>
      <c r="H30" s="5">
        <f>'emploi à l''étranger'!G43-'emploi des filiales trangères'!G43</f>
        <v>464895</v>
      </c>
      <c r="I30" s="5">
        <f>'emploi à l''étranger'!H43-'emploi des filiales trangères'!H43</f>
        <v>576201</v>
      </c>
      <c r="J30" s="5">
        <f>'emploi à l''étranger'!I43-'emploi des filiales trangères'!I43</f>
        <v>525636</v>
      </c>
      <c r="K30" s="5"/>
    </row>
    <row r="31" ht="14.25">
      <c r="B31" s="1"/>
    </row>
    <row r="32" spans="2:11" ht="18">
      <c r="B32" s="18"/>
      <c r="C32" s="31" t="s">
        <v>12</v>
      </c>
      <c r="D32" s="32" t="s">
        <v>13</v>
      </c>
      <c r="E32" s="32" t="s">
        <v>14</v>
      </c>
      <c r="F32" s="32" t="s">
        <v>15</v>
      </c>
      <c r="G32" s="32" t="s">
        <v>16</v>
      </c>
      <c r="H32" s="32" t="s">
        <v>17</v>
      </c>
      <c r="I32" s="32" t="s">
        <v>18</v>
      </c>
      <c r="J32" s="32" t="s">
        <v>19</v>
      </c>
      <c r="K32" s="33" t="s">
        <v>20</v>
      </c>
    </row>
    <row r="33" spans="2:11" ht="18">
      <c r="B33" s="19" t="s">
        <v>25</v>
      </c>
      <c r="C33" s="23">
        <f>C12/1000</f>
        <v>-143.476</v>
      </c>
      <c r="D33" s="24">
        <f aca="true" t="shared" si="0" ref="D33:K33">D12/1000</f>
        <v>-128.984</v>
      </c>
      <c r="E33" s="24">
        <f t="shared" si="0"/>
        <v>-112.311</v>
      </c>
      <c r="F33" s="24">
        <f t="shared" si="0"/>
        <v>-110.918</v>
      </c>
      <c r="G33" s="24">
        <f t="shared" si="0"/>
        <v>-0.356</v>
      </c>
      <c r="H33" s="24">
        <f t="shared" si="0"/>
        <v>6.303</v>
      </c>
      <c r="I33" s="24">
        <f t="shared" si="0"/>
        <v>26.249</v>
      </c>
      <c r="J33" s="24">
        <f t="shared" si="0"/>
        <v>24.834</v>
      </c>
      <c r="K33" s="25">
        <f t="shared" si="0"/>
        <v>12.78</v>
      </c>
    </row>
    <row r="34" spans="2:11" ht="18">
      <c r="B34" s="20" t="s">
        <v>27</v>
      </c>
      <c r="C34" s="26">
        <f aca="true" t="shared" si="1" ref="C34:K51">C13/1000</f>
        <v>-483.504</v>
      </c>
      <c r="D34" s="22">
        <f t="shared" si="1"/>
        <v>-504.255</v>
      </c>
      <c r="E34" s="22">
        <f t="shared" si="1"/>
        <v>-494.188</v>
      </c>
      <c r="F34" s="22">
        <f t="shared" si="1"/>
        <v>-483.977</v>
      </c>
      <c r="G34" s="22">
        <f t="shared" si="1"/>
        <v>-491.204</v>
      </c>
      <c r="H34" s="22">
        <f t="shared" si="1"/>
        <v>-516.238</v>
      </c>
      <c r="I34" s="22">
        <f t="shared" si="1"/>
        <v>-553.106</v>
      </c>
      <c r="J34" s="22">
        <f t="shared" si="1"/>
        <v>-567.57</v>
      </c>
      <c r="K34" s="27">
        <f t="shared" si="1"/>
        <v>-579.725</v>
      </c>
    </row>
    <row r="35" spans="2:11" ht="18">
      <c r="B35" s="20" t="s">
        <v>28</v>
      </c>
      <c r="C35" s="26">
        <f t="shared" si="1"/>
        <v>166.342</v>
      </c>
      <c r="D35" s="22">
        <f t="shared" si="1"/>
        <v>156.25</v>
      </c>
      <c r="E35" s="22">
        <f t="shared" si="1"/>
        <v>161.005</v>
      </c>
      <c r="F35" s="22">
        <f t="shared" si="1"/>
        <v>170.708</v>
      </c>
      <c r="G35" s="22">
        <f t="shared" si="1"/>
        <v>192.211</v>
      </c>
      <c r="H35" s="22">
        <f t="shared" si="1"/>
        <v>179.048</v>
      </c>
      <c r="I35" s="22">
        <f t="shared" si="1"/>
        <v>195.784</v>
      </c>
      <c r="J35" s="22">
        <f t="shared" si="1"/>
        <v>193.739</v>
      </c>
      <c r="K35" s="27">
        <f t="shared" si="1"/>
        <v>209.292</v>
      </c>
    </row>
    <row r="36" spans="2:11" ht="18">
      <c r="B36" s="20" t="s">
        <v>73</v>
      </c>
      <c r="C36" s="26">
        <f t="shared" si="1"/>
        <v>1071.001</v>
      </c>
      <c r="D36" s="22">
        <f t="shared" si="1"/>
        <v>1100.395</v>
      </c>
      <c r="E36" s="22">
        <f t="shared" si="1"/>
        <v>1054.341</v>
      </c>
      <c r="F36" s="22">
        <f t="shared" si="1"/>
        <v>1087.331</v>
      </c>
      <c r="G36" s="22">
        <f t="shared" si="1"/>
        <v>1149.382</v>
      </c>
      <c r="H36" s="22">
        <f t="shared" si="1"/>
        <v>1351.404</v>
      </c>
      <c r="I36" s="22">
        <f t="shared" si="1"/>
        <v>1358.738</v>
      </c>
      <c r="J36" s="22">
        <f t="shared" si="1"/>
        <v>1414.097</v>
      </c>
      <c r="K36" s="27">
        <f t="shared" si="1"/>
        <v>1298.267</v>
      </c>
    </row>
    <row r="37" spans="2:11" ht="18">
      <c r="B37" s="20" t="s">
        <v>32</v>
      </c>
      <c r="C37" s="26">
        <f t="shared" si="1"/>
        <v>0</v>
      </c>
      <c r="D37" s="22">
        <f t="shared" si="1"/>
        <v>0</v>
      </c>
      <c r="E37" s="22">
        <f t="shared" si="1"/>
        <v>-5.221</v>
      </c>
      <c r="F37" s="22">
        <f t="shared" si="1"/>
        <v>-6.468</v>
      </c>
      <c r="G37" s="22">
        <f t="shared" si="1"/>
        <v>-6.342</v>
      </c>
      <c r="H37" s="22">
        <f t="shared" si="1"/>
        <v>-8.986</v>
      </c>
      <c r="I37" s="22">
        <f t="shared" si="1"/>
        <v>-9.927</v>
      </c>
      <c r="J37" s="22">
        <f t="shared" si="1"/>
        <v>-15.636</v>
      </c>
      <c r="K37" s="27">
        <f t="shared" si="1"/>
        <v>-19.744</v>
      </c>
    </row>
    <row r="38" spans="2:11" ht="18">
      <c r="B38" s="20" t="s">
        <v>33</v>
      </c>
      <c r="C38" s="26">
        <f t="shared" si="1"/>
        <v>-263.853</v>
      </c>
      <c r="D38" s="22">
        <f t="shared" si="1"/>
        <v>-258.368</v>
      </c>
      <c r="E38" s="22">
        <f t="shared" si="1"/>
        <v>-237.507</v>
      </c>
      <c r="F38" s="22">
        <f t="shared" si="1"/>
        <v>-260.091</v>
      </c>
      <c r="G38" s="22">
        <f t="shared" si="1"/>
        <v>-237.026</v>
      </c>
      <c r="H38" s="22">
        <f t="shared" si="1"/>
        <v>-264.38</v>
      </c>
      <c r="I38" s="22">
        <f t="shared" si="1"/>
        <v>-278.645</v>
      </c>
      <c r="J38" s="22">
        <f t="shared" si="1"/>
        <v>-280.866</v>
      </c>
      <c r="K38" s="27">
        <f t="shared" si="1"/>
        <v>-270.841</v>
      </c>
    </row>
    <row r="39" spans="2:11" ht="18">
      <c r="B39" s="34" t="s">
        <v>34</v>
      </c>
      <c r="C39" s="35">
        <f t="shared" si="1"/>
        <v>948.976</v>
      </c>
      <c r="D39" s="36">
        <f t="shared" si="1"/>
        <v>1114.105</v>
      </c>
      <c r="E39" s="36">
        <f t="shared" si="1"/>
        <v>1193.075</v>
      </c>
      <c r="F39" s="36">
        <f t="shared" si="1"/>
        <v>1147.774</v>
      </c>
      <c r="G39" s="36">
        <f t="shared" si="1"/>
        <v>1186.542</v>
      </c>
      <c r="H39" s="36">
        <f t="shared" si="1"/>
        <v>1080.187</v>
      </c>
      <c r="I39" s="36">
        <f t="shared" si="1"/>
        <v>1239.049</v>
      </c>
      <c r="J39" s="36">
        <f t="shared" si="1"/>
        <v>1216.448</v>
      </c>
      <c r="K39" s="37">
        <f t="shared" si="1"/>
        <v>1293.975</v>
      </c>
    </row>
    <row r="40" spans="2:11" ht="18">
      <c r="B40" s="20" t="s">
        <v>36</v>
      </c>
      <c r="C40" s="26">
        <f t="shared" si="1"/>
        <v>326.328</v>
      </c>
      <c r="D40" s="22">
        <f t="shared" si="1"/>
        <v>389.304</v>
      </c>
      <c r="E40" s="22">
        <f t="shared" si="1"/>
        <v>413.598</v>
      </c>
      <c r="F40" s="22">
        <f t="shared" si="1"/>
        <v>423.05</v>
      </c>
      <c r="G40" s="22">
        <f t="shared" si="1"/>
        <v>432.563</v>
      </c>
      <c r="H40" s="22">
        <f t="shared" si="1"/>
        <v>424.401</v>
      </c>
      <c r="I40" s="22">
        <f t="shared" si="1"/>
        <v>370.675</v>
      </c>
      <c r="J40" s="22">
        <f t="shared" si="1"/>
        <v>422.169</v>
      </c>
      <c r="K40" s="27">
        <f t="shared" si="1"/>
        <v>418.318</v>
      </c>
    </row>
    <row r="41" spans="2:11" ht="18">
      <c r="B41" s="20" t="s">
        <v>41</v>
      </c>
      <c r="C41" s="26">
        <f t="shared" si="1"/>
        <v>-286.967</v>
      </c>
      <c r="D41" s="22">
        <f t="shared" si="1"/>
        <v>-309.956</v>
      </c>
      <c r="E41" s="22">
        <f t="shared" si="1"/>
        <v>-311.817</v>
      </c>
      <c r="F41" s="22">
        <f t="shared" si="1"/>
        <v>-312.398</v>
      </c>
      <c r="G41" s="22">
        <f t="shared" si="1"/>
        <v>-324.872</v>
      </c>
      <c r="H41" s="22">
        <f t="shared" si="1"/>
        <v>-343.769</v>
      </c>
      <c r="I41" s="22">
        <f t="shared" si="1"/>
        <v>-357.455</v>
      </c>
      <c r="J41" s="22">
        <f t="shared" si="1"/>
        <v>-372.535</v>
      </c>
      <c r="K41" s="27">
        <f t="shared" si="1"/>
        <v>-388.077</v>
      </c>
    </row>
    <row r="42" spans="2:11" ht="18">
      <c r="B42" s="20" t="s">
        <v>44</v>
      </c>
      <c r="C42" s="26">
        <f t="shared" si="1"/>
        <v>29.932</v>
      </c>
      <c r="D42" s="22">
        <f t="shared" si="1"/>
        <v>60.189</v>
      </c>
      <c r="E42" s="22">
        <f t="shared" si="1"/>
        <v>70.188</v>
      </c>
      <c r="F42" s="22">
        <f t="shared" si="1"/>
        <v>72.415</v>
      </c>
      <c r="G42" s="22">
        <f t="shared" si="1"/>
        <v>76.766</v>
      </c>
      <c r="H42" s="22">
        <f t="shared" si="1"/>
        <v>77.874</v>
      </c>
      <c r="I42" s="22">
        <f t="shared" si="1"/>
        <v>74.631</v>
      </c>
      <c r="J42" s="22">
        <f t="shared" si="1"/>
        <v>84.216</v>
      </c>
      <c r="K42" s="27">
        <f t="shared" si="1"/>
        <v>94.91</v>
      </c>
    </row>
    <row r="43" spans="2:11" ht="18">
      <c r="B43" s="20" t="s">
        <v>45</v>
      </c>
      <c r="C43" s="26">
        <f t="shared" si="1"/>
        <v>-622.753</v>
      </c>
      <c r="D43" s="22">
        <f t="shared" si="1"/>
        <v>-646.673</v>
      </c>
      <c r="E43" s="22">
        <f t="shared" si="1"/>
        <v>-642.273</v>
      </c>
      <c r="F43" s="22">
        <f t="shared" si="1"/>
        <v>-656.328</v>
      </c>
      <c r="G43" s="22">
        <f t="shared" si="1"/>
        <v>-687.061</v>
      </c>
      <c r="H43" s="22">
        <f t="shared" si="1"/>
        <v>-729.495</v>
      </c>
      <c r="I43" s="22">
        <f t="shared" si="1"/>
        <v>-754.279</v>
      </c>
      <c r="J43" s="22">
        <f t="shared" si="1"/>
        <v>-784.927</v>
      </c>
      <c r="K43" s="27">
        <f t="shared" si="1"/>
        <v>-889.924</v>
      </c>
    </row>
    <row r="44" spans="2:11" ht="18">
      <c r="B44" s="20" t="s">
        <v>46</v>
      </c>
      <c r="C44" s="26">
        <f t="shared" si="1"/>
        <v>-81.693</v>
      </c>
      <c r="D44" s="22">
        <f t="shared" si="1"/>
        <v>-83.259</v>
      </c>
      <c r="E44" s="22">
        <f t="shared" si="1"/>
        <v>-81.087</v>
      </c>
      <c r="F44" s="22">
        <f t="shared" si="1"/>
        <v>-79.654</v>
      </c>
      <c r="G44" s="22">
        <f t="shared" si="1"/>
        <v>-74.865</v>
      </c>
      <c r="H44" s="22">
        <f t="shared" si="1"/>
        <v>-78.454</v>
      </c>
      <c r="I44" s="22">
        <f t="shared" si="1"/>
        <v>-87.495</v>
      </c>
      <c r="J44" s="22">
        <f t="shared" si="1"/>
        <v>-94.217</v>
      </c>
      <c r="K44" s="27">
        <f t="shared" si="1"/>
        <v>-103.739</v>
      </c>
    </row>
    <row r="45" spans="2:11" ht="18">
      <c r="B45" s="20" t="s">
        <v>47</v>
      </c>
      <c r="C45" s="26">
        <f t="shared" si="1"/>
        <v>-467.179</v>
      </c>
      <c r="D45" s="22">
        <f t="shared" si="1"/>
        <v>-428.576</v>
      </c>
      <c r="E45" s="22">
        <f t="shared" si="1"/>
        <v>-498.384</v>
      </c>
      <c r="F45" s="22">
        <f t="shared" si="1"/>
        <v>-495.66</v>
      </c>
      <c r="G45" s="22">
        <f t="shared" si="1"/>
        <v>-523.924</v>
      </c>
      <c r="H45" s="22">
        <f t="shared" si="1"/>
        <v>-535.383</v>
      </c>
      <c r="I45" s="22">
        <f t="shared" si="1"/>
        <v>-552.602</v>
      </c>
      <c r="J45" s="22">
        <f t="shared" si="1"/>
        <v>-577.159</v>
      </c>
      <c r="K45" s="27">
        <f t="shared" si="1"/>
        <v>-584.154</v>
      </c>
    </row>
    <row r="46" spans="2:11" ht="18">
      <c r="B46" s="20" t="s">
        <v>48</v>
      </c>
      <c r="C46" s="26">
        <f t="shared" si="1"/>
        <v>-19.66</v>
      </c>
      <c r="D46" s="22">
        <f t="shared" si="1"/>
        <v>-23.042</v>
      </c>
      <c r="E46" s="22">
        <f t="shared" si="1"/>
        <v>-24.15</v>
      </c>
      <c r="F46" s="22">
        <f t="shared" si="1"/>
        <v>-29.486</v>
      </c>
      <c r="G46" s="22">
        <f t="shared" si="1"/>
        <v>-35.432</v>
      </c>
      <c r="H46" s="22">
        <f t="shared" si="1"/>
        <v>-41.74</v>
      </c>
      <c r="I46" s="22">
        <f t="shared" si="1"/>
        <v>-48.763</v>
      </c>
      <c r="J46" s="22">
        <f t="shared" si="1"/>
        <v>-48.335</v>
      </c>
      <c r="K46" s="27">
        <f t="shared" si="1"/>
        <v>-59.101</v>
      </c>
    </row>
    <row r="47" spans="2:11" ht="18">
      <c r="B47" s="20" t="s">
        <v>49</v>
      </c>
      <c r="C47" s="26">
        <f t="shared" si="1"/>
        <v>-194.933</v>
      </c>
      <c r="D47" s="22">
        <f t="shared" si="1"/>
        <v>-211.678</v>
      </c>
      <c r="E47" s="22">
        <f t="shared" si="1"/>
        <v>-221.794</v>
      </c>
      <c r="F47" s="22">
        <f t="shared" si="1"/>
        <v>-188.153</v>
      </c>
      <c r="G47" s="22">
        <f t="shared" si="1"/>
        <v>-216.015</v>
      </c>
      <c r="H47" s="22">
        <f t="shared" si="1"/>
        <v>-226.459</v>
      </c>
      <c r="I47" s="22">
        <f t="shared" si="1"/>
        <v>-245.442</v>
      </c>
      <c r="J47" s="22">
        <f t="shared" si="1"/>
        <v>-261.507</v>
      </c>
      <c r="K47" s="27">
        <f t="shared" si="1"/>
        <v>-264.888</v>
      </c>
    </row>
    <row r="48" spans="2:11" ht="18">
      <c r="B48" s="20" t="s">
        <v>50</v>
      </c>
      <c r="C48" s="26">
        <f t="shared" si="1"/>
        <v>249.791</v>
      </c>
      <c r="D48" s="22">
        <f t="shared" si="1"/>
        <v>267.837</v>
      </c>
      <c r="E48" s="22">
        <f t="shared" si="1"/>
        <v>268.375</v>
      </c>
      <c r="F48" s="22">
        <f t="shared" si="1"/>
        <v>243.449</v>
      </c>
      <c r="G48" s="22">
        <f t="shared" si="1"/>
        <v>203.647</v>
      </c>
      <c r="H48" s="22">
        <f t="shared" si="1"/>
        <v>207.634</v>
      </c>
      <c r="I48" s="22">
        <f t="shared" si="1"/>
        <v>270.4</v>
      </c>
      <c r="J48" s="22">
        <f t="shared" si="1"/>
        <v>253.129</v>
      </c>
      <c r="K48" s="27">
        <f t="shared" si="1"/>
        <v>262.264</v>
      </c>
    </row>
    <row r="49" spans="2:11" ht="18">
      <c r="B49" s="20" t="s">
        <v>51</v>
      </c>
      <c r="C49" s="26">
        <f t="shared" si="1"/>
        <v>227.039</v>
      </c>
      <c r="D49" s="22">
        <f t="shared" si="1"/>
        <v>337.656</v>
      </c>
      <c r="E49" s="22">
        <f t="shared" si="1"/>
        <v>370.676</v>
      </c>
      <c r="F49" s="22">
        <f t="shared" si="1"/>
        <v>349.989</v>
      </c>
      <c r="G49" s="22">
        <f t="shared" si="1"/>
        <v>403.946</v>
      </c>
      <c r="H49" s="22">
        <f t="shared" si="1"/>
        <v>304.121</v>
      </c>
      <c r="I49" s="22">
        <f t="shared" si="1"/>
        <v>321.211</v>
      </c>
      <c r="J49" s="22">
        <f t="shared" si="1"/>
        <v>341.971</v>
      </c>
      <c r="K49" s="27">
        <f t="shared" si="1"/>
        <v>334.412</v>
      </c>
    </row>
    <row r="50" spans="2:11" ht="18">
      <c r="B50" s="20" t="s">
        <v>52</v>
      </c>
      <c r="C50" s="26">
        <f t="shared" si="1"/>
        <v>51.262</v>
      </c>
      <c r="D50" s="22">
        <f t="shared" si="1"/>
        <v>54.691</v>
      </c>
      <c r="E50" s="22">
        <f t="shared" si="1"/>
        <v>68.219</v>
      </c>
      <c r="F50" s="22">
        <f t="shared" si="1"/>
        <v>63.892</v>
      </c>
      <c r="G50" s="22">
        <f t="shared" si="1"/>
        <v>57.973</v>
      </c>
      <c r="H50" s="22">
        <f t="shared" si="1"/>
        <v>48.862</v>
      </c>
      <c r="I50" s="22">
        <f t="shared" si="1"/>
        <v>52.691</v>
      </c>
      <c r="J50" s="22">
        <f t="shared" si="1"/>
        <v>59.165</v>
      </c>
      <c r="K50" s="27">
        <f t="shared" si="1"/>
        <v>55.499</v>
      </c>
    </row>
    <row r="51" spans="2:11" ht="18">
      <c r="B51" s="21" t="s">
        <v>53</v>
      </c>
      <c r="C51" s="28">
        <f t="shared" si="1"/>
        <v>486.235</v>
      </c>
      <c r="D51" s="29">
        <f t="shared" si="1"/>
        <v>474.104</v>
      </c>
      <c r="E51" s="29">
        <f t="shared" si="1"/>
        <v>487.011</v>
      </c>
      <c r="F51" s="29">
        <f t="shared" si="1"/>
        <v>671.438</v>
      </c>
      <c r="G51" s="29">
        <f t="shared" si="1"/>
        <v>230.286</v>
      </c>
      <c r="H51" s="29">
        <f t="shared" si="1"/>
        <v>464.895</v>
      </c>
      <c r="I51" s="29">
        <f t="shared" si="1"/>
        <v>576.201</v>
      </c>
      <c r="J51" s="29">
        <f t="shared" si="1"/>
        <v>525.636</v>
      </c>
      <c r="K51" s="30"/>
    </row>
    <row r="52" ht="14.25">
      <c r="B52" s="17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9">
      <selection activeCell="L32" sqref="L32"/>
    </sheetView>
  </sheetViews>
  <sheetFormatPr defaultColWidth="11.00390625" defaultRowHeight="14.25"/>
  <sheetData>
    <row r="1" ht="14.25">
      <c r="A1" s="1" t="s">
        <v>57</v>
      </c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7" ht="14.25">
      <c r="A7" s="1" t="s">
        <v>5</v>
      </c>
    </row>
    <row r="8" ht="14.25">
      <c r="A8" s="1" t="s">
        <v>58</v>
      </c>
    </row>
    <row r="9" ht="14.25">
      <c r="A9" s="1" t="s">
        <v>59</v>
      </c>
    </row>
    <row r="11" spans="1:10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0" ht="14.25">
      <c r="A12" s="3" t="s">
        <v>25</v>
      </c>
      <c r="B12" s="14">
        <f>écart!B15/('salariés industrie'!B15*1000)</f>
        <v>-0.27602154674874957</v>
      </c>
      <c r="C12" s="14">
        <f>écart!C15/('salariés industrie'!C15*1000)</f>
        <v>-0.2473801304181051</v>
      </c>
      <c r="D12" s="14">
        <f>écart!D15/('salariés industrie'!D15*1000)</f>
        <v>-0.2185464098073555</v>
      </c>
      <c r="E12" s="14">
        <f>écart!E15/('salariés industrie'!E15*1000)</f>
        <v>-0.22108431333466214</v>
      </c>
      <c r="F12" s="14">
        <f>écart!F15/('salariés industrie'!F15*1000)</f>
        <v>-0.0007292093404342483</v>
      </c>
      <c r="G12" s="14">
        <f>écart!G15/('salariés industrie'!G15*1000)</f>
        <v>0.013266680698800253</v>
      </c>
      <c r="H12" s="14">
        <f>écart!H15/('salariés industrie'!H15*1000)</f>
        <v>0.055342610162344506</v>
      </c>
      <c r="I12" s="14">
        <f>écart!I15/('salariés industrie'!I15*1000)</f>
        <v>0.05196484620213434</v>
      </c>
      <c r="J12" s="14">
        <f>écart!J15/('salariés industrie'!J15*1000)</f>
        <v>0.026553085393725327</v>
      </c>
    </row>
    <row r="13" spans="1:10" ht="14.25">
      <c r="A13" s="3" t="s">
        <v>26</v>
      </c>
      <c r="B13" s="14" t="e">
        <f>écart!B16/('salariés industrie'!B16*1000)</f>
        <v>#VALUE!</v>
      </c>
      <c r="C13" s="14" t="e">
        <f>écart!C16/('salariés industrie'!C16*1000)</f>
        <v>#VALUE!</v>
      </c>
      <c r="D13" s="14" t="e">
        <f>écart!D16/('salariés industrie'!D16*1000)</f>
        <v>#VALUE!</v>
      </c>
      <c r="E13" s="14" t="e">
        <f>écart!E16/('salariés industrie'!E16*1000)</f>
        <v>#VALUE!</v>
      </c>
      <c r="F13" s="14" t="e">
        <f>écart!F16/('salariés industrie'!F16*1000)</f>
        <v>#VALUE!</v>
      </c>
      <c r="G13" s="14" t="e">
        <f>écart!G16/('salariés industrie'!G16*1000)</f>
        <v>#VALUE!</v>
      </c>
      <c r="H13" s="14" t="e">
        <f>écart!H16/('salariés industrie'!H16*1000)</f>
        <v>#VALUE!</v>
      </c>
      <c r="I13" s="14" t="e">
        <f>écart!I16/('salariés industrie'!I16*1000)</f>
        <v>#VALUE!</v>
      </c>
      <c r="J13" s="14" t="e">
        <f>écart!J16/('salariés industrie'!J16*1000)</f>
        <v>#VALUE!</v>
      </c>
    </row>
    <row r="14" spans="1:10" ht="14.25">
      <c r="A14" s="3" t="s">
        <v>27</v>
      </c>
      <c r="B14" s="14">
        <f>écart!B17/('salariés industrie'!B17*1000)</f>
        <v>-0.428247256494513</v>
      </c>
      <c r="C14" s="14">
        <f>écart!C17/('salariés industrie'!C17*1000)</f>
        <v>-0.4274397945257733</v>
      </c>
      <c r="D14" s="14">
        <f>écart!D17/('salariés industrie'!D17*1000)</f>
        <v>-0.4148134469299534</v>
      </c>
      <c r="E14" s="14">
        <f>écart!E17/('salariés industrie'!E17*1000)</f>
        <v>-0.4057078429400127</v>
      </c>
      <c r="F14" s="14">
        <f>écart!F17/('salariés industrie'!F17*1000)</f>
        <v>-0.4063970612569084</v>
      </c>
      <c r="G14" s="14">
        <f>écart!G17/('salariés industrie'!G17*1000)</f>
        <v>-0.41174199826127184</v>
      </c>
      <c r="H14" s="14">
        <f>écart!H17/('salariés industrie'!H17*1000)</f>
        <v>-0.42868790835742465</v>
      </c>
      <c r="I14" s="14">
        <f>écart!I17/('salariés industrie'!I17*1000)</f>
        <v>-0.4324309910019733</v>
      </c>
      <c r="J14" s="14">
        <f>écart!J17/('salariés industrie'!J17*1000)</f>
        <v>-0.4375415106871151</v>
      </c>
    </row>
    <row r="15" spans="1:10" ht="14.25">
      <c r="A15" s="3" t="s">
        <v>28</v>
      </c>
      <c r="B15" s="14">
        <f>écart!B18/('salariés industrie'!B18*1000)</f>
        <v>0.5912069945976685</v>
      </c>
      <c r="C15" s="14">
        <f>écart!C18/('salariés industrie'!C18*1000)</f>
        <v>0.5552199559377443</v>
      </c>
      <c r="D15" s="14">
        <f>écart!D18/('salariés industrie'!D18*1000)</f>
        <v>0.5832669178379944</v>
      </c>
      <c r="E15" s="14">
        <f>écart!E18/('salariés industrie'!E18*1000)</f>
        <v>0.6298490941962145</v>
      </c>
      <c r="F15" s="14">
        <f>écart!F18/('salariés industrie'!F18*1000)</f>
        <v>0.7054132413388139</v>
      </c>
      <c r="G15" s="14">
        <f>écart!G18/('salariés industrie'!G18*1000)</f>
        <v>0.6488421815546295</v>
      </c>
      <c r="H15" s="14">
        <f>écart!H18/('salariés industrie'!H18*1000)</f>
        <v>0.7005546212473611</v>
      </c>
      <c r="I15" s="14">
        <f>écart!I18/('salariés industrie'!I18*1000)</f>
        <v>0.6847110796960594</v>
      </c>
      <c r="J15" s="14">
        <f>écart!J18/('salariés industrie'!J18*1000)</f>
        <v>0.7283014928489404</v>
      </c>
    </row>
    <row r="16" spans="1:10" ht="14.25">
      <c r="A16" s="3" t="s">
        <v>29</v>
      </c>
      <c r="B16" s="14">
        <f>écart!B19/('salariés industrie'!B19*1000)</f>
        <v>0.15630487448920025</v>
      </c>
      <c r="C16" s="14">
        <f>écart!C19/('salariés industrie'!C19*1000)</f>
        <v>0.15713194345280593</v>
      </c>
      <c r="D16" s="14">
        <f>écart!D19/('salariés industrie'!D19*1000)</f>
        <v>0.14774957959641255</v>
      </c>
      <c r="E16" s="14">
        <f>écart!E19/('salariés industrie'!E19*1000)</f>
        <v>0.15175589672016748</v>
      </c>
      <c r="F16" s="14">
        <f>écart!F19/('salariés industrie'!F19*1000)</f>
        <v>0.15928242793791575</v>
      </c>
      <c r="G16" s="14">
        <f>écart!G19/('salariés industrie'!G19*1000)</f>
        <v>0.18642626569181955</v>
      </c>
      <c r="H16" s="14">
        <f>écart!H19/('salariés industrie'!H19*1000)</f>
        <v>0.18681946926990237</v>
      </c>
      <c r="I16" s="14">
        <f>écart!I19/('salariés industrie'!I19*1000)</f>
        <v>0.19255133442265795</v>
      </c>
      <c r="J16" s="14">
        <f>écart!J19/('salariés industrie'!J19*1000)</f>
        <v>0.1736347465561054</v>
      </c>
    </row>
    <row r="17" spans="1:10" ht="14.25">
      <c r="A17" s="3" t="s">
        <v>30</v>
      </c>
      <c r="B17" s="14" t="e">
        <f>écart!B20/('salariés industrie'!B20*1000)</f>
        <v>#VALUE!</v>
      </c>
      <c r="C17" s="14" t="e">
        <f>écart!C20/('salariés industrie'!C20*1000)</f>
        <v>#VALUE!</v>
      </c>
      <c r="D17" s="14" t="e">
        <f>écart!D20/('salariés industrie'!D20*1000)</f>
        <v>#VALUE!</v>
      </c>
      <c r="E17" s="14" t="e">
        <f>écart!E20/('salariés industrie'!E20*1000)</f>
        <v>#VALUE!</v>
      </c>
      <c r="F17" s="14" t="e">
        <f>écart!F20/('salariés industrie'!F20*1000)</f>
        <v>#VALUE!</v>
      </c>
      <c r="G17" s="14" t="e">
        <f>écart!G20/('salariés industrie'!G20*1000)</f>
        <v>#VALUE!</v>
      </c>
      <c r="H17" s="14" t="e">
        <f>écart!H20/('salariés industrie'!H20*1000)</f>
        <v>#VALUE!</v>
      </c>
      <c r="I17" s="14" t="e">
        <f>écart!I20/('salariés industrie'!I20*1000)</f>
        <v>#VALUE!</v>
      </c>
      <c r="J17" s="14" t="e">
        <f>écart!J20/('salariés industrie'!J20*1000)</f>
        <v>#VALUE!</v>
      </c>
    </row>
    <row r="18" spans="1:10" ht="14.25">
      <c r="A18" s="3" t="s">
        <v>31</v>
      </c>
      <c r="B18" s="14">
        <f>écart!B21/('salariés industrie'!B21*1000)</f>
        <v>0.2669557279780922</v>
      </c>
      <c r="C18" s="14">
        <f>écart!C21/('salariés industrie'!C21*1000)</f>
        <v>0.22536764705882353</v>
      </c>
      <c r="D18" s="14">
        <f>écart!D21/('salariés industrie'!D21*1000)</f>
        <v>0.25927069377293643</v>
      </c>
      <c r="E18" s="14" t="e">
        <f>écart!E21/('salariés industrie'!E21*1000)</f>
        <v>#VALUE!</v>
      </c>
      <c r="F18" s="14">
        <f>écart!F21/('salariés industrie'!F21*1000)</f>
        <v>0.40539996645983567</v>
      </c>
      <c r="G18" s="14">
        <f>écart!G21/('salariés industrie'!G21*1000)</f>
        <v>0.8296823313205566</v>
      </c>
      <c r="H18" s="14">
        <f>écart!H21/('salariés industrie'!H21*1000)</f>
        <v>0.5701005275206529</v>
      </c>
      <c r="I18" s="14">
        <f>écart!I21/('salariés industrie'!I21*1000)</f>
        <v>0.8150401167031364</v>
      </c>
      <c r="J18" s="14">
        <f>écart!J21/('salariés industrie'!J21*1000)</f>
        <v>0.9265142633841345</v>
      </c>
    </row>
    <row r="19" spans="1:10" ht="14.25">
      <c r="A19" s="3" t="s">
        <v>32</v>
      </c>
      <c r="B19" s="14" t="e">
        <f>écart!B22/('salariés industrie'!B22*1000)</f>
        <v>#VALUE!</v>
      </c>
      <c r="C19" s="14" t="e">
        <f>écart!C22/('salariés industrie'!C22*1000)</f>
        <v>#VALUE!</v>
      </c>
      <c r="D19" s="14">
        <f>écart!D22/('salariés industrie'!D22*1000)</f>
        <v>-0.018801541287046707</v>
      </c>
      <c r="E19" s="14">
        <f>écart!E22/('salariés industrie'!E22*1000)</f>
        <v>-0.023848678146086058</v>
      </c>
      <c r="F19" s="14">
        <f>écart!F22/('salariés industrie'!F22*1000)</f>
        <v>-0.023380645161290323</v>
      </c>
      <c r="G19" s="14">
        <f>écart!G22/('salariés industrie'!G22*1000)</f>
        <v>-0.034625462392108515</v>
      </c>
      <c r="H19" s="14">
        <f>écart!H22/('salariés industrie'!H22*1000)</f>
        <v>-0.03614286754532877</v>
      </c>
      <c r="I19" s="14">
        <f>écart!I22/('salariés industrie'!I22*1000)</f>
        <v>-0.05709695088552127</v>
      </c>
      <c r="J19" s="14">
        <f>écart!J22/('salariés industrie'!J22*1000)</f>
        <v>-0.06633962771319132</v>
      </c>
    </row>
    <row r="20" spans="1:10" ht="14.25">
      <c r="A20" s="3" t="s">
        <v>33</v>
      </c>
      <c r="B20" s="14">
        <f>écart!B23/('salariés industrie'!B23*1000)</f>
        <v>-0.12774910428972597</v>
      </c>
      <c r="C20" s="14">
        <f>écart!C23/('salariés industrie'!C23*1000)</f>
        <v>-0.13133794225294834</v>
      </c>
      <c r="D20" s="14">
        <f>écart!D23/('salariés industrie'!D23*1000)</f>
        <v>-0.13098053273038107</v>
      </c>
      <c r="E20" s="14">
        <f>écart!E23/('salariés industrie'!E23*1000)</f>
        <v>-0.15193118756936738</v>
      </c>
      <c r="F20" s="14">
        <f>écart!F23/('salariés industrie'!F23*1000)</f>
        <v>-0.14023547509170511</v>
      </c>
      <c r="G20" s="14">
        <f>écart!G23/('salariés industrie'!G23*1000)</f>
        <v>-0.15300653973030848</v>
      </c>
      <c r="H20" s="14">
        <f>écart!H23/('salariés industrie'!H23*1000)</f>
        <v>-0.1558417225950783</v>
      </c>
      <c r="I20" s="14">
        <f>écart!I23/('salariés industrie'!I23*1000)</f>
        <v>-0.15250366509203453</v>
      </c>
      <c r="J20" s="14">
        <f>écart!J23/('salariés industrie'!J23*1000)</f>
        <v>-0.14370509895474082</v>
      </c>
    </row>
    <row r="21" spans="1:10" ht="14.25">
      <c r="A21" s="3" t="s">
        <v>34</v>
      </c>
      <c r="B21" s="14">
        <f>écart!B24/('salariés industrie'!B24*1000)</f>
        <v>0.36471022290545735</v>
      </c>
      <c r="C21" s="14">
        <f>écart!C24/('salariés industrie'!C24*1000)</f>
        <v>0.43132210607820365</v>
      </c>
      <c r="D21" s="14">
        <f>écart!D24/('salariés industrie'!D24*1000)</f>
        <v>0.4651364522417154</v>
      </c>
      <c r="E21" s="14">
        <f>écart!E24/('salariés industrie'!E24*1000)</f>
        <v>0.4540245253164557</v>
      </c>
      <c r="F21" s="14">
        <f>écart!F24/('salariés industrie'!F24*1000)</f>
        <v>0.4721615598885794</v>
      </c>
      <c r="G21" s="14">
        <f>écart!G24/('salariés industrie'!G24*1000)</f>
        <v>0.43910040650406507</v>
      </c>
      <c r="H21" s="14">
        <f>écart!H24/('salariés industrie'!H24*1000)</f>
        <v>0.5063543114017164</v>
      </c>
      <c r="I21" s="14">
        <f>écart!I24/('salariés industrie'!I24*1000)</f>
        <v>0.5003899629781983</v>
      </c>
      <c r="J21" s="14">
        <f>écart!J24/('salariés industrie'!J24*1000)</f>
        <v>0.5325</v>
      </c>
    </row>
    <row r="22" spans="1:10" ht="14.25">
      <c r="A22" s="3" t="s">
        <v>35</v>
      </c>
      <c r="B22" s="14">
        <f>écart!B25/('salariés industrie'!B25*1000)</f>
        <v>-0.1064424778761062</v>
      </c>
      <c r="C22" s="14">
        <f>écart!C25/('salariés industrie'!C25*1000)</f>
        <v>-0.12478186350888126</v>
      </c>
      <c r="D22" s="14">
        <f>écart!D25/('salariés industrie'!D25*1000)</f>
        <v>-0.12134207265896647</v>
      </c>
      <c r="E22" s="14">
        <f>écart!E25/('salariés industrie'!E25*1000)</f>
        <v>-0.1258329168748959</v>
      </c>
      <c r="F22" s="14">
        <f>écart!F25/('salariés industrie'!F25*1000)</f>
        <v>-0.14583043638297002</v>
      </c>
      <c r="G22" s="14">
        <f>écart!G25/('salariés industrie'!G25*1000)</f>
        <v>-0.1864718839615976</v>
      </c>
      <c r="H22" s="14">
        <f>écart!H25/('salariés industrie'!H25*1000)</f>
        <v>-0.16610087684015767</v>
      </c>
      <c r="I22" s="14">
        <f>écart!I25/('salariés industrie'!I25*1000)</f>
        <v>-0.21298463218659802</v>
      </c>
      <c r="J22" s="14">
        <f>écart!J25/('salariés industrie'!J25*1000)</f>
        <v>-0.20571934184268986</v>
      </c>
    </row>
    <row r="23" spans="1:10" ht="14.25">
      <c r="A23" s="3" t="s">
        <v>36</v>
      </c>
      <c r="B23" s="14">
        <f>écart!B26/('salariés industrie'!B26*1000)</f>
        <v>0.09071974646242807</v>
      </c>
      <c r="C23" s="14">
        <f>écart!C26/('salariés industrie'!C26*1000)</f>
        <v>0.10899378464639678</v>
      </c>
      <c r="D23" s="14">
        <f>écart!D26/('salariés industrie'!D26*1000)</f>
        <v>0.11798881725338049</v>
      </c>
      <c r="E23" s="14">
        <f>écart!E26/('salariés industrie'!E26*1000)</f>
        <v>0.12440817526834289</v>
      </c>
      <c r="F23" s="14">
        <f>écart!F26/('salariés industrie'!F26*1000)</f>
        <v>0.12927764494919305</v>
      </c>
      <c r="G23" s="14">
        <f>écart!G26/('salariés industrie'!G26*1000)</f>
        <v>0.12781622696060715</v>
      </c>
      <c r="H23" s="14">
        <f>écart!H26/('salariés industrie'!H26*1000)</f>
        <v>0.11023791821561338</v>
      </c>
      <c r="I23" s="14">
        <f>écart!I26/('salariés industrie'!I26*1000)</f>
        <v>0.12411259738350727</v>
      </c>
      <c r="J23" s="14">
        <f>écart!J26/('salariés industrie'!J26*1000)</f>
        <v>0.12125862368832976</v>
      </c>
    </row>
    <row r="24" spans="1:10" ht="14.25">
      <c r="A24" s="3" t="s">
        <v>37</v>
      </c>
      <c r="B24" s="14">
        <f>écart!B27/('salariés industrie'!B27*1000)</f>
        <v>-0.03957267529340957</v>
      </c>
      <c r="C24" s="14" t="e">
        <f>écart!C27/('salariés industrie'!C27*1000)</f>
        <v>#VALUE!</v>
      </c>
      <c r="D24" s="14" t="e">
        <f>écart!D27/('salariés industrie'!D27*1000)</f>
        <v>#VALUE!</v>
      </c>
      <c r="E24" s="14" t="e">
        <f>écart!E27/('salariés industrie'!E27*1000)</f>
        <v>#VALUE!</v>
      </c>
      <c r="F24" s="14" t="e">
        <f>écart!F27/('salariés industrie'!F27*1000)</f>
        <v>#VALUE!</v>
      </c>
      <c r="G24" s="14" t="e">
        <f>écart!G27/('salariés industrie'!G27*1000)</f>
        <v>#VALUE!</v>
      </c>
      <c r="H24" s="14" t="e">
        <f>écart!H27/('salariés industrie'!H27*1000)</f>
        <v>#VALUE!</v>
      </c>
      <c r="I24" s="14" t="e">
        <f>écart!I27/('salariés industrie'!I27*1000)</f>
        <v>#VALUE!</v>
      </c>
      <c r="J24" s="14" t="e">
        <f>écart!J27/('salariés industrie'!J27*1000)</f>
        <v>#VALUE!</v>
      </c>
    </row>
    <row r="25" spans="1:10" ht="14.25">
      <c r="A25" s="3" t="s">
        <v>38</v>
      </c>
      <c r="B25" s="14">
        <f>écart!B28/('salariés industrie'!B28*1000)</f>
        <v>-0.18927726196977973</v>
      </c>
      <c r="C25" s="14">
        <f>écart!C28/('salariés industrie'!C28*1000)</f>
        <v>-0.20494209176907435</v>
      </c>
      <c r="D25" s="14">
        <f>écart!D28/('salariés industrie'!D28*1000)</f>
        <v>-0.20606471285786887</v>
      </c>
      <c r="E25" s="14">
        <f>écart!E28/('salariés industrie'!E28*1000)</f>
        <v>-0.21885891420911527</v>
      </c>
      <c r="F25" s="14">
        <f>écart!F28/('salariés industrie'!F28*1000)</f>
        <v>-0.23078086090359304</v>
      </c>
      <c r="G25" s="14">
        <f>écart!G28/('salariés industrie'!G28*1000)</f>
        <v>-0.2523131672597865</v>
      </c>
      <c r="H25" s="14">
        <f>écart!H28/('salariés industrie'!H28*1000)</f>
        <v>-0.23540474243663123</v>
      </c>
      <c r="I25" s="14">
        <f>écart!I28/('salariés industrie'!I28*1000)</f>
        <v>-0.253199268738574</v>
      </c>
      <c r="J25" s="14">
        <f>écart!J28/('salariés industrie'!J28*1000)</f>
        <v>-0.27543828103928797</v>
      </c>
    </row>
    <row r="26" spans="1:10" ht="14.25">
      <c r="A26" s="3" t="s">
        <v>39</v>
      </c>
      <c r="B26" s="14">
        <f>écart!B29/('salariés industrie'!B29*1000)</f>
        <v>-0.1742710027100271</v>
      </c>
      <c r="C26" s="14">
        <f>écart!C29/('salariés industrie'!C29*1000)</f>
        <v>-0.19478149511765647</v>
      </c>
      <c r="D26" s="14">
        <f>écart!D29/('salariés industrie'!D29*1000)</f>
        <v>-0.19651607567455806</v>
      </c>
      <c r="E26" s="14">
        <f>écart!E29/('salariés industrie'!E29*1000)</f>
        <v>-0.19458433045468734</v>
      </c>
      <c r="F26" s="14">
        <f>écart!F29/('salariés industrie'!F29*1000)</f>
        <v>-0.22129537216998477</v>
      </c>
      <c r="G26" s="14">
        <f>écart!G29/('salariés industrie'!G29*1000)</f>
        <v>-0.22508687308749545</v>
      </c>
      <c r="H26" s="14">
        <f>écart!H29/('salariés industrie'!H29*1000)</f>
        <v>-0.2400752682703555</v>
      </c>
      <c r="I26" s="14">
        <f>écart!I29/('salariés industrie'!I29*1000)</f>
        <v>-0.2519893899204244</v>
      </c>
      <c r="J26" s="14">
        <f>écart!J29/('salariés industrie'!J29*1000)</f>
        <v>-0.24870104691740985</v>
      </c>
    </row>
    <row r="27" spans="1:10" ht="14.25">
      <c r="A27" s="3" t="s">
        <v>40</v>
      </c>
      <c r="B27" s="14">
        <f>écart!B30/('salariés industrie'!B30*1000)</f>
        <v>6.970397779833488</v>
      </c>
      <c r="C27" s="14">
        <f>écart!C30/('salariés industrie'!C30*1000)</f>
        <v>5.084939024390244</v>
      </c>
      <c r="D27" s="14">
        <f>écart!D30/('salariés industrie'!D30*1000)</f>
        <v>5.266924744502942</v>
      </c>
      <c r="E27" s="14">
        <f>écart!E30/('salariés industrie'!E30*1000)</f>
        <v>5.378474200696423</v>
      </c>
      <c r="F27" s="14">
        <f>écart!F30/('salariés industrie'!F30*1000)</f>
        <v>5.716115702479339</v>
      </c>
      <c r="G27" s="14">
        <f>écart!G30/('salariés industrie'!G30*1000)</f>
        <v>5.49159429280397</v>
      </c>
      <c r="H27" s="14">
        <f>écart!H30/('salariés industrie'!H30*1000)</f>
        <v>5.138456827924067</v>
      </c>
      <c r="I27" s="14">
        <f>écart!I30/('salariés industrie'!I30*1000)</f>
        <v>5.297530487804878</v>
      </c>
      <c r="J27" s="14">
        <f>écart!J30/('salariés industrie'!J30*1000)</f>
        <v>4.8993389423076925</v>
      </c>
    </row>
    <row r="28" spans="1:10" ht="14.25">
      <c r="A28" s="3" t="s">
        <v>41</v>
      </c>
      <c r="B28" s="14">
        <f>écart!B31/('salariés industrie'!B31*1000)</f>
        <v>-0.3773597559371959</v>
      </c>
      <c r="C28" s="14">
        <f>écart!C31/('salariés industrie'!C31*1000)</f>
        <v>-0.4083311376929968</v>
      </c>
      <c r="D28" s="14">
        <f>écart!D31/('salariés industrie'!D31*1000)</f>
        <v>-0.39915641521268835</v>
      </c>
      <c r="E28" s="14">
        <f>écart!E31/('salariés industrie'!E31*1000)</f>
        <v>-0.40977753292407787</v>
      </c>
      <c r="F28" s="14">
        <f>écart!F31/('salariés industrie'!F31*1000)</f>
        <v>-0.4185092623605493</v>
      </c>
      <c r="G28" s="14">
        <f>écart!G31/('salariés industrie'!G31*1000)</f>
        <v>-0.4450199357912179</v>
      </c>
      <c r="H28" s="14">
        <f>écart!H31/('salariés industrie'!H31*1000)</f>
        <v>-0.4418042715182677</v>
      </c>
      <c r="I28" s="14">
        <f>écart!I31/('salariés industrie'!I31*1000)</f>
        <v>-0.4419157769869514</v>
      </c>
      <c r="J28" s="14">
        <f>écart!J31/('salariés industrie'!J31*1000)</f>
        <v>-0.4488099643798862</v>
      </c>
    </row>
    <row r="29" spans="1:10" ht="14.25">
      <c r="A29" s="3" t="s">
        <v>42</v>
      </c>
      <c r="B29" s="14" t="e">
        <f>écart!B32/('salariés industrie'!B32*1000)</f>
        <v>#VALUE!</v>
      </c>
      <c r="C29" s="14" t="e">
        <f>écart!C32/('salariés industrie'!C32*1000)</f>
        <v>#VALUE!</v>
      </c>
      <c r="D29" s="14" t="e">
        <f>écart!D32/('salariés industrie'!D32*1000)</f>
        <v>#VALUE!</v>
      </c>
      <c r="E29" s="14" t="e">
        <f>écart!E32/('salariés industrie'!E32*1000)</f>
        <v>#VALUE!</v>
      </c>
      <c r="F29" s="14" t="e">
        <f>écart!F32/('salariés industrie'!F32*1000)</f>
        <v>#VALUE!</v>
      </c>
      <c r="G29" s="14" t="e">
        <f>écart!G32/('salariés industrie'!G32*1000)</f>
        <v>#VALUE!</v>
      </c>
      <c r="H29" s="14" t="e">
        <f>écart!H32/('salariés industrie'!H32*1000)</f>
        <v>#VALUE!</v>
      </c>
      <c r="I29" s="14" t="e">
        <f>écart!I32/('salariés industrie'!I32*1000)</f>
        <v>#VALUE!</v>
      </c>
      <c r="J29" s="14" t="e">
        <f>écart!J32/('salariés industrie'!J32*1000)</f>
        <v>#VALUE!</v>
      </c>
    </row>
    <row r="30" spans="1:10" ht="14.25">
      <c r="A30" s="3" t="s">
        <v>43</v>
      </c>
      <c r="B30" s="14" t="e">
        <f>écart!B33/('salariés industrie'!B33*1000)</f>
        <v>#VALUE!</v>
      </c>
      <c r="C30" s="14" t="e">
        <f>écart!C33/('salariés industrie'!C33*1000)</f>
        <v>#VALUE!</v>
      </c>
      <c r="D30" s="14" t="e">
        <f>écart!D33/('salariés industrie'!D33*1000)</f>
        <v>#VALUE!</v>
      </c>
      <c r="E30" s="14" t="e">
        <f>écart!E33/('salariés industrie'!E33*1000)</f>
        <v>#VALUE!</v>
      </c>
      <c r="F30" s="14" t="e">
        <f>écart!F33/('salariés industrie'!F33*1000)</f>
        <v>#VALUE!</v>
      </c>
      <c r="G30" s="14" t="e">
        <f>écart!G33/('salariés industrie'!G33*1000)</f>
        <v>#VALUE!</v>
      </c>
      <c r="H30" s="14" t="e">
        <f>écart!H33/('salariés industrie'!H33*1000)</f>
        <v>#VALUE!</v>
      </c>
      <c r="I30" s="14" t="e">
        <f>écart!I33/('salariés industrie'!I33*1000)</f>
        <v>#VALUE!</v>
      </c>
      <c r="J30" s="14" t="e">
        <f>écart!J33/('salariés industrie'!J33*1000)</f>
        <v>#VALUE!</v>
      </c>
    </row>
    <row r="31" spans="1:10" ht="14.25">
      <c r="A31" s="3" t="s">
        <v>44</v>
      </c>
      <c r="B31" s="14">
        <f>écart!B34/('salariés industrie'!B34*1000)</f>
        <v>0.050463634217891226</v>
      </c>
      <c r="C31" s="14">
        <f>écart!C34/('salariés industrie'!C34*1000)</f>
        <v>0.09993026846640435</v>
      </c>
      <c r="D31" s="14">
        <f>écart!D34/('salariés industrie'!D34*1000)</f>
        <v>0.11532129536828616</v>
      </c>
      <c r="E31" s="14">
        <f>écart!E34/('salariés industrie'!E34*1000)</f>
        <v>0.1192507204610951</v>
      </c>
      <c r="F31" s="14">
        <f>écart!F34/('salariés industrie'!F34*1000)</f>
        <v>0.12642205460953196</v>
      </c>
      <c r="G31" s="14">
        <f>écart!G34/('salariés industrie'!G34*1000)</f>
        <v>0.12755773955773955</v>
      </c>
      <c r="H31" s="14">
        <f>écart!H34/('salariés industrie'!H34*1000)</f>
        <v>0.12159837067209776</v>
      </c>
      <c r="I31" s="14">
        <f>écart!I34/('salariés industrie'!I34*1000)</f>
        <v>0.13546301211214593</v>
      </c>
      <c r="J31" s="14">
        <f>écart!J34/('salariés industrie'!J34*1000)</f>
        <v>0.1486126769384943</v>
      </c>
    </row>
    <row r="32" spans="1:10" ht="14.25">
      <c r="A32" s="3" t="s">
        <v>45</v>
      </c>
      <c r="B32" s="14">
        <f>écart!B35/('salariés industrie'!B35*1000)</f>
        <v>-0.23200692943893897</v>
      </c>
      <c r="C32" s="14">
        <f>écart!C35/('salariés industrie'!C35*1000)</f>
        <v>-0.23706760026394896</v>
      </c>
      <c r="D32" s="14">
        <f>écart!D35/('salariés industrie'!D35*1000)</f>
        <v>-0.2367564877617222</v>
      </c>
      <c r="E32" s="14">
        <f>écart!E35/('salariés industrie'!E35*1000)</f>
        <v>-0.23860399171120078</v>
      </c>
      <c r="F32" s="14">
        <f>écart!F35/('salariés industrie'!F35*1000)</f>
        <v>-0.2448542409123307</v>
      </c>
      <c r="G32" s="14">
        <f>écart!G35/('salariés industrie'!G35*1000)</f>
        <v>-0.2520018654138455</v>
      </c>
      <c r="H32" s="14">
        <f>écart!H35/('salariés industrie'!H35*1000)</f>
        <v>-0.24678674257296165</v>
      </c>
      <c r="I32" s="14">
        <f>écart!I35/('salariés industrie'!I35*1000)</f>
        <v>-0.24596609425921284</v>
      </c>
      <c r="J32" s="14">
        <f>écart!J35/('salariés industrie'!J35*1000)</f>
        <v>-0.2748290664278435</v>
      </c>
    </row>
    <row r="33" spans="1:10" ht="14.25">
      <c r="A33" s="3" t="s">
        <v>46</v>
      </c>
      <c r="B33" s="14">
        <f>écart!B36/('salariés industrie'!B36*1000)</f>
        <v>-0.11934871217987114</v>
      </c>
      <c r="C33" s="14">
        <f>écart!C36/('salariés industrie'!C36*1000)</f>
        <v>-0.12398957557706627</v>
      </c>
      <c r="D33" s="14">
        <f>écart!D36/('salariés industrie'!D36*1000)</f>
        <v>-0.1257669758352204</v>
      </c>
      <c r="E33" s="14">
        <f>écart!E36/('salariés industrie'!E36*1000)</f>
        <v>-0.1257661640483145</v>
      </c>
      <c r="F33" s="14">
        <f>écart!F36/('salariés industrie'!F36*1000)</f>
        <v>-0.11543799053243489</v>
      </c>
      <c r="G33" s="14">
        <f>écart!G36/('salariés industrie'!G36*1000)</f>
        <v>-0.11698028807443414</v>
      </c>
      <c r="H33" s="14">
        <f>écart!H36/('salariés industrie'!H36*1000)</f>
        <v>-0.12793724136922605</v>
      </c>
      <c r="I33" s="14">
        <f>écart!I36/('salariés industrie'!I36*1000)</f>
        <v>-0.1330523075184997</v>
      </c>
      <c r="J33" s="14">
        <f>écart!J36/('salariés industrie'!J36*1000)</f>
        <v>-0.1418536598706431</v>
      </c>
    </row>
    <row r="34" spans="1:10" ht="14.25">
      <c r="A34" s="3" t="s">
        <v>47</v>
      </c>
      <c r="B34" s="14">
        <f>écart!B37/('salariés industrie'!B37*1000)</f>
        <v>-0.3182201484912472</v>
      </c>
      <c r="C34" s="14">
        <f>écart!C37/('salariés industrie'!C37*1000)</f>
        <v>-0.2891875843454791</v>
      </c>
      <c r="D34" s="14">
        <f>écart!D37/('salariés industrie'!D37*1000)</f>
        <v>-0.33681421909846593</v>
      </c>
      <c r="E34" s="14">
        <f>écart!E37/('salariés industrie'!E37*1000)</f>
        <v>-0.3338677084736629</v>
      </c>
      <c r="F34" s="14">
        <f>écart!F37/('salariés industrie'!F37*1000)</f>
        <v>-0.3398352468054745</v>
      </c>
      <c r="G34" s="14">
        <f>écart!G37/('salariés industrie'!G37*1000)</f>
        <v>-0.3571362817690614</v>
      </c>
      <c r="H34" s="14">
        <f>écart!H37/('salariés industrie'!H37*1000)</f>
        <v>-0.3593224526952338</v>
      </c>
      <c r="I34" s="14">
        <f>écart!I37/('salariés industrie'!I37*1000)</f>
        <v>-0.3623322242450876</v>
      </c>
      <c r="J34" s="14">
        <f>écart!J37/('salariés industrie'!J37*1000)</f>
        <v>-0.3681333501386438</v>
      </c>
    </row>
    <row r="35" spans="1:10" ht="14.25">
      <c r="A35" s="3" t="s">
        <v>48</v>
      </c>
      <c r="B35" s="14">
        <f>écart!B38/('salariés industrie'!B38*1000)</f>
        <v>-0.10611539914719059</v>
      </c>
      <c r="C35" s="14">
        <f>écart!C38/('salariés industrie'!C38*1000)</f>
        <v>-0.1247469005468031</v>
      </c>
      <c r="D35" s="14">
        <f>écart!D38/('salariés industrie'!D38*1000)</f>
        <v>-0.1329187076889207</v>
      </c>
      <c r="E35" s="14">
        <f>écart!E38/('salariés industrie'!E38*1000)</f>
        <v>-0.16701217785329936</v>
      </c>
      <c r="F35" s="14">
        <f>écart!F38/('salariés industrie'!F38*1000)</f>
        <v>-0.2003959052089814</v>
      </c>
      <c r="G35" s="14">
        <f>écart!G38/('salariés industrie'!G38*1000)</f>
        <v>-0.23177300238769505</v>
      </c>
      <c r="H35" s="14">
        <f>écart!H38/('salariés industrie'!H38*1000)</f>
        <v>-0.2620398731796443</v>
      </c>
      <c r="I35" s="14">
        <f>écart!I38/('salariés industrie'!I38*1000)</f>
        <v>-0.25006466966733926</v>
      </c>
      <c r="J35" s="14">
        <f>écart!J38/('salariés industrie'!J38*1000)</f>
        <v>-0.291914452237479</v>
      </c>
    </row>
    <row r="36" spans="1:10" ht="14.25">
      <c r="A36" s="3" t="s">
        <v>49</v>
      </c>
      <c r="B36" s="14">
        <f>écart!B39/('salariés industrie'!B39*1000)</f>
        <v>-0.48183952936523633</v>
      </c>
      <c r="C36" s="14">
        <f>écart!C39/('salariés industrie'!C39*1000)</f>
        <v>-0.4988405523872366</v>
      </c>
      <c r="D36" s="14">
        <f>écart!D39/('salariés industrie'!D39*1000)</f>
        <v>-0.5243480933355399</v>
      </c>
      <c r="E36" s="14">
        <f>écart!E39/('salariés industrie'!E39*1000)</f>
        <v>-0.4499115255858441</v>
      </c>
      <c r="F36" s="14">
        <f>écart!F39/('salariés industrie'!F39*1000)</f>
        <v>-0.5033789294619346</v>
      </c>
      <c r="G36" s="14">
        <f>écart!G39/('salariés industrie'!G39*1000)</f>
        <v>-0.5140486675443774</v>
      </c>
      <c r="H36" s="14">
        <f>écart!H39/('salariés industrie'!H39*1000)</f>
        <v>-0.5353034830210901</v>
      </c>
      <c r="I36" s="14">
        <f>écart!I39/('salariés industrie'!I39*1000)</f>
        <v>-0.5467997909043387</v>
      </c>
      <c r="J36" s="14">
        <f>écart!J39/('salariés industrie'!J39*1000)</f>
        <v>-0.5430703624733475</v>
      </c>
    </row>
    <row r="37" spans="1:10" ht="14.25">
      <c r="A37" s="3" t="s">
        <v>50</v>
      </c>
      <c r="B37" s="14">
        <f>écart!B40/('salariés industrie'!B40*1000)</f>
        <v>0.7208975468975469</v>
      </c>
      <c r="C37" s="14">
        <f>écart!C40/('salariés industrie'!C40*1000)</f>
        <v>0.7747671391379809</v>
      </c>
      <c r="D37" s="14">
        <f>écart!D40/('salariés industrie'!D40*1000)</f>
        <v>0.7760989010989011</v>
      </c>
      <c r="E37" s="14">
        <f>écart!E40/('salariés industrie'!E40*1000)</f>
        <v>0.7293259436788496</v>
      </c>
      <c r="F37" s="14">
        <f>écart!F40/('salariés industrie'!F40*1000)</f>
        <v>0.6243010423053341</v>
      </c>
      <c r="G37" s="14">
        <f>écart!G40/('salariés industrie'!G40*1000)</f>
        <v>0.6466334475241358</v>
      </c>
      <c r="H37" s="14">
        <f>écart!H40/('salariés industrie'!H40*1000)</f>
        <v>0.8511174063581995</v>
      </c>
      <c r="I37" s="14">
        <f>écart!I40/('salariés industrie'!I40*1000)</f>
        <v>0.7932591664055155</v>
      </c>
      <c r="J37" s="14">
        <f>écart!J40/('salariés industrie'!J40*1000)</f>
        <v>0.806469864698647</v>
      </c>
    </row>
    <row r="38" spans="1:10" ht="14.25">
      <c r="A38" s="3" t="s">
        <v>51</v>
      </c>
      <c r="B38" s="14">
        <f>écart!B41/('salariés industrie'!B41*1000)</f>
        <v>0.39124418404273653</v>
      </c>
      <c r="C38" s="14">
        <f>écart!C41/('salariés industrie'!C41*1000)</f>
        <v>0.5725894522638629</v>
      </c>
      <c r="D38" s="14">
        <f>écart!D41/('salariés industrie'!D41*1000)</f>
        <v>0.6406429312132734</v>
      </c>
      <c r="E38" s="14">
        <f>écart!E41/('salariés industrie'!E41*1000)</f>
        <v>0.6185737009544009</v>
      </c>
      <c r="F38" s="14">
        <f>écart!F41/('salariés industrie'!F41*1000)</f>
        <v>0.7223640915593705</v>
      </c>
      <c r="G38" s="14">
        <f>écart!G41/('salariés industrie'!G41*1000)</f>
        <v>0.5549653284671533</v>
      </c>
      <c r="H38" s="14">
        <f>écart!H41/('salariés industrie'!H41*1000)</f>
        <v>0.5964921077065923</v>
      </c>
      <c r="I38" s="14">
        <f>écart!I41/('salariés industrie'!I41*1000)</f>
        <v>0.6195126811594203</v>
      </c>
      <c r="J38" s="14">
        <f>écart!J41/('salariés industrie'!J41*1000)</f>
        <v>0.5905209253046089</v>
      </c>
    </row>
    <row r="39" spans="1:10" ht="14.25">
      <c r="A39" s="3" t="s">
        <v>52</v>
      </c>
      <c r="B39" s="14">
        <f>écart!B42/('salariés industrie'!B42*1000)</f>
        <v>0.22682300884955753</v>
      </c>
      <c r="C39" s="14">
        <f>écart!C42/('salariés industrie'!C42*1000)</f>
        <v>0.24415625</v>
      </c>
      <c r="D39" s="14">
        <f>écart!D42/('salariés industrie'!D42*1000)</f>
        <v>0.30052422907488985</v>
      </c>
      <c r="E39" s="14">
        <f>écart!E42/('salariés industrie'!E42*1000)</f>
        <v>0.27900436681222707</v>
      </c>
      <c r="F39" s="14">
        <f>écart!F42/('salariés industrie'!F42*1000)</f>
        <v>0.25205652173913046</v>
      </c>
      <c r="G39" s="14">
        <f>écart!G42/('salariés industrie'!G42*1000)</f>
        <v>0.2191121076233184</v>
      </c>
      <c r="H39" s="14">
        <f>écart!H42/('salariés industrie'!H42*1000)</f>
        <v>0.2473755868544601</v>
      </c>
      <c r="I39" s="14">
        <f>écart!I42/('salariés industrie'!I42*1000)</f>
        <v>0.2830861244019139</v>
      </c>
      <c r="J39" s="14">
        <f>écart!J42/('salariés industrie'!J42*1000)</f>
        <v>0.2617877358490566</v>
      </c>
    </row>
    <row r="40" spans="1:10" ht="14.25">
      <c r="A40" s="3" t="s">
        <v>53</v>
      </c>
      <c r="B40" s="14">
        <f>écart!B43/('salariés industrie'!B43*1000)</f>
        <v>0.21142950320687032</v>
      </c>
      <c r="C40" s="14">
        <f>écart!C43/('salariés industrie'!C43*1000)</f>
        <v>0.2068101515402668</v>
      </c>
      <c r="D40" s="14">
        <f>écart!D43/('salariés industrie'!D43*1000)</f>
        <v>0.21273358668588652</v>
      </c>
      <c r="E40" s="14">
        <f>écart!E43/('salariés industrie'!E43*1000)</f>
        <v>0.297558597645015</v>
      </c>
      <c r="F40" s="14">
        <f>écart!F43/('salariés industrie'!F43*1000)</f>
        <v>0.1009592368192619</v>
      </c>
      <c r="G40" s="14">
        <f>écart!G43/('salariés industrie'!G43*1000)</f>
        <v>0.20339817294062057</v>
      </c>
      <c r="H40" s="14">
        <f>écart!H43/('salariés industrie'!H43*1000)</f>
        <v>0.25291163909457615</v>
      </c>
      <c r="I40" s="14">
        <f>écart!I43/('salariés industrie'!I43*1000)</f>
        <v>0.22687332478732083</v>
      </c>
      <c r="J40" s="14" t="e">
        <f>écart!J43/('salariés industrie'!J43*1000)</f>
        <v>#VALUE!</v>
      </c>
    </row>
    <row r="41" spans="1:10" ht="14.25">
      <c r="A41" s="3" t="s">
        <v>60</v>
      </c>
      <c r="B41" s="14" t="e">
        <f>écart!#REF!/('salariés industrie'!B42*1000)</f>
        <v>#REF!</v>
      </c>
      <c r="C41" s="14" t="e">
        <f>écart!#REF!/('salariés industrie'!C42*1000)</f>
        <v>#REF!</v>
      </c>
      <c r="D41" s="14" t="e">
        <f>écart!#REF!/('salariés industrie'!D42*1000)</f>
        <v>#REF!</v>
      </c>
      <c r="E41" s="14" t="e">
        <f>écart!#REF!/('salariés industrie'!E42*1000)</f>
        <v>#REF!</v>
      </c>
      <c r="F41" s="14" t="e">
        <f>écart!#REF!/('salariés industrie'!F42*1000)</f>
        <v>#REF!</v>
      </c>
      <c r="G41" s="14" t="e">
        <f>écart!#REF!/('salariés industrie'!G42*1000)</f>
        <v>#REF!</v>
      </c>
      <c r="H41" s="14" t="e">
        <f>écart!#REF!/('salariés industrie'!H42*1000)</f>
        <v>#REF!</v>
      </c>
      <c r="I41" s="14" t="e">
        <f>écart!#REF!/('salariés industrie'!I42*1000)</f>
        <v>#REF!</v>
      </c>
      <c r="J41" s="14" t="e">
        <f>écart!#REF!/('salariés industrie'!J42*1000)</f>
        <v>#REF!</v>
      </c>
    </row>
    <row r="42" ht="14.25">
      <c r="A42" s="1"/>
    </row>
    <row r="43" ht="14.25">
      <c r="A43" s="1" t="s">
        <v>55</v>
      </c>
    </row>
    <row r="44" ht="14.25">
      <c r="A44" s="1" t="s">
        <v>54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1">
      <selection activeCell="A16" sqref="A16:IV16"/>
    </sheetView>
  </sheetViews>
  <sheetFormatPr defaultColWidth="11.00390625" defaultRowHeight="14.25"/>
  <sheetData>
    <row r="1" ht="14.25">
      <c r="A1" s="1" t="s">
        <v>57</v>
      </c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7" ht="14.25">
      <c r="A7" s="1" t="s">
        <v>5</v>
      </c>
    </row>
    <row r="8" ht="14.25">
      <c r="A8" s="1" t="s">
        <v>58</v>
      </c>
    </row>
    <row r="9" ht="14.25">
      <c r="A9" s="1" t="s">
        <v>59</v>
      </c>
    </row>
    <row r="11" spans="1:10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0" ht="14.25">
      <c r="A12" s="3" t="s">
        <v>25</v>
      </c>
      <c r="B12" s="14">
        <f>'emploi à l''étranger'!B15/('salariés industrie'!B15*1000)</f>
        <v>0.1044651789149673</v>
      </c>
      <c r="C12" s="14">
        <f>'emploi à l''étranger'!C15/('salariés industrie'!C15*1000)</f>
        <v>0.13897008055235904</v>
      </c>
      <c r="D12" s="14">
        <f>'emploi à l''étranger'!D15/('salariés industrie'!D15*1000)</f>
        <v>0.16002335084646818</v>
      </c>
      <c r="E12" s="14">
        <f>'emploi à l''étranger'!E15/('salariés industrie'!E15*1000)</f>
        <v>0.1572234403029699</v>
      </c>
      <c r="F12" s="14">
        <f>'emploi à l''étranger'!F15/('salariés industrie'!F15*1000)</f>
        <v>0.37172879967226546</v>
      </c>
      <c r="G12" s="14">
        <f>'emploi à l''étranger'!G15/('salariés industrie'!G15*1000)</f>
        <v>0.38337613134077037</v>
      </c>
      <c r="H12" s="14">
        <f>'emploi à l''étranger'!H15/('salariés industrie'!H15*1000)</f>
        <v>0.3833291165928737</v>
      </c>
      <c r="I12" s="14">
        <f>'emploi à l''étranger'!I15/('salariés industrie'!I15*1000)</f>
        <v>0.36729022808118855</v>
      </c>
      <c r="J12" s="14">
        <f>'emploi à l''étranger'!J15/('salariés industrie'!J15*1000)</f>
        <v>0.3680448784541866</v>
      </c>
    </row>
    <row r="13" spans="1:10" ht="14.25">
      <c r="A13" s="3" t="s">
        <v>27</v>
      </c>
      <c r="B13" s="14">
        <f>'emploi à l''étranger'!B17/('salariés industrie'!B17*1000)</f>
        <v>0.006471041513511598</v>
      </c>
      <c r="C13" s="14">
        <f>'emploi à l''étranger'!C17/('salariés industrie'!C17*1000)</f>
        <v>0.006432089242271405</v>
      </c>
      <c r="D13" s="14">
        <f>'emploi à l''étranger'!D17/('salariés industrie'!D17*1000)</f>
        <v>0.0069425441725773284</v>
      </c>
      <c r="E13" s="14">
        <f>'emploi à l''étranger'!E17/('salariés industrie'!E17*1000)</f>
        <v>0.006100995875666432</v>
      </c>
      <c r="F13" s="14">
        <f>'emploi à l''étranger'!F17/('salariés industrie'!F17*1000)</f>
        <v>0.011932025019029024</v>
      </c>
      <c r="G13" s="14">
        <f>'emploi à l''étranger'!G17/('salariés industrie'!G17*1000)</f>
        <v>0.006997982118217564</v>
      </c>
      <c r="H13" s="14">
        <f>'emploi à l''étranger'!H17/('salariés industrie'!H17*1000)</f>
        <v>0.005989629755934988</v>
      </c>
      <c r="I13" s="14">
        <f>'emploi à l''étranger'!I17/('salariés industrie'!I17*1000)</f>
        <v>0.007306610997249545</v>
      </c>
      <c r="J13" s="14">
        <f>'emploi à l''étranger'!J17/('salariés industrie'!J17*1000)</f>
        <v>0.007548152397053496</v>
      </c>
    </row>
    <row r="14" spans="1:10" ht="14.25">
      <c r="A14" s="3" t="s">
        <v>28</v>
      </c>
      <c r="B14" s="14">
        <f>'emploi à l''étranger'!B18/('salariés industrie'!B18*1000)</f>
        <v>0.8511088996303668</v>
      </c>
      <c r="C14" s="14">
        <f>'emploi à l''étranger'!C18/('salariés industrie'!C18*1000)</f>
        <v>0.8828903418378224</v>
      </c>
      <c r="D14" s="14">
        <f>'emploi à l''étranger'!D18/('salariés industrie'!D18*1000)</f>
        <v>0.9220185480365164</v>
      </c>
      <c r="E14" s="14">
        <f>'emploi à l''étranger'!E18/('salariés industrie'!E18*1000)</f>
        <v>0.9614138656237317</v>
      </c>
      <c r="F14" s="14">
        <f>'emploi à l''étranger'!F18/('salariés industrie'!F18*1000)</f>
        <v>1.0430783910745742</v>
      </c>
      <c r="G14" s="14">
        <f>'emploi à l''étranger'!G18/('salariés industrie'!G18*1000)</f>
        <v>1.0221670592498642</v>
      </c>
      <c r="H14" s="14">
        <f>'emploi à l''étranger'!H18/('salariés industrie'!H18*1000)</f>
        <v>1.01471356496225</v>
      </c>
      <c r="I14" s="14">
        <f>'emploi à l''étranger'!I18/('salariés industrie'!I18*1000)</f>
        <v>1.0084502562290156</v>
      </c>
      <c r="J14" s="14">
        <f>'emploi à l''étranger'!J18/('salariés industrie'!J18*1000)</f>
        <v>1.0438633121063436</v>
      </c>
    </row>
    <row r="15" spans="1:10" ht="14.25">
      <c r="A15" s="3" t="s">
        <v>29</v>
      </c>
      <c r="B15" s="14">
        <f>'emploi à l''étranger'!B19/('salariés industrie'!B19*1000)</f>
        <v>0.32028809106830125</v>
      </c>
      <c r="C15" s="14">
        <f>'emploi à l''étranger'!C19/('salariés industrie'!C19*1000)</f>
        <v>0.33019434528059405</v>
      </c>
      <c r="D15" s="14">
        <f>'emploi à l''étranger'!D19/('salariés industrie'!D19*1000)</f>
        <v>0.33446622757847533</v>
      </c>
      <c r="E15" s="14">
        <f>'emploi à l''étranger'!E19/('salariés industrie'!E19*1000)</f>
        <v>0.3405225401256106</v>
      </c>
      <c r="F15" s="14">
        <f>'emploi à l''étranger'!F19/('salariés industrie'!F19*1000)</f>
        <v>0.35301815410199555</v>
      </c>
      <c r="G15" s="14">
        <f>'emploi à l''étranger'!G19/('salariés industrie'!G19*1000)</f>
        <v>0.37413726031176714</v>
      </c>
      <c r="H15" s="14">
        <f>'emploi à l''étranger'!H19/('salariés industrie'!H19*1000)</f>
        <v>0.38283239378523304</v>
      </c>
      <c r="I15" s="14">
        <f>'emploi à l''étranger'!I19/('salariés industrie'!I19*1000)</f>
        <v>0.39520942265795206</v>
      </c>
      <c r="J15" s="14">
        <f>'emploi à l''étranger'!J19/('salariés industrie'!J19*1000)</f>
        <v>0.39144817440149793</v>
      </c>
    </row>
    <row r="16" spans="1:10" ht="14.25">
      <c r="A16" s="3" t="s">
        <v>32</v>
      </c>
      <c r="B16" s="14">
        <f>'emploi à l''étranger'!B22/('salariés industrie'!B22*1000)</f>
        <v>0.06261403893783114</v>
      </c>
      <c r="C16" s="14">
        <f>'emploi à l''étranger'!C22/('salariés industrie'!C22*1000)</f>
        <v>0.0645367412140575</v>
      </c>
      <c r="D16" s="14">
        <f>'emploi à l''étranger'!D22/('salariés industrie'!D22*1000)</f>
        <v>0.06640138283697648</v>
      </c>
      <c r="E16" s="14">
        <f>'emploi à l''étranger'!E22/('salariés industrie'!E22*1000)</f>
        <v>0.06208473138896058</v>
      </c>
      <c r="F16" s="14">
        <f>'emploi à l''étranger'!F22/('salariés industrie'!F22*1000)</f>
        <v>0.060659907834101384</v>
      </c>
      <c r="G16" s="14">
        <f>'emploi à l''étranger'!G22/('salariés industrie'!G22*1000)</f>
        <v>0.05891646115906289</v>
      </c>
      <c r="H16" s="14">
        <f>'emploi à l''étranger'!H22/('salariés industrie'!H22*1000)</f>
        <v>0.050538848030291995</v>
      </c>
      <c r="I16" s="14">
        <f>'emploi à l''étranger'!I22/('salariés industrie'!I22*1000)</f>
        <v>0.04764652181851378</v>
      </c>
      <c r="J16" s="14">
        <f>'emploi à l''étranger'!J22/('salariés industrie'!J22*1000)</f>
        <v>0.03589140514750353</v>
      </c>
    </row>
    <row r="17" spans="1:10" ht="14.25">
      <c r="A17" s="3" t="s">
        <v>33</v>
      </c>
      <c r="B17" s="14">
        <f>'emploi à l''étranger'!B23/('salariés industrie'!B23*1000)</f>
        <v>0.06552532197153094</v>
      </c>
      <c r="C17" s="14">
        <f>'emploi à l''étranger'!C23/('salariés industrie'!C23*1000)</f>
        <v>0.07278670191134608</v>
      </c>
      <c r="D17" s="14">
        <f>'emploi à l''étranger'!D23/('salariés industrie'!D23*1000)</f>
        <v>0.08822037169800916</v>
      </c>
      <c r="E17" s="14">
        <f>'emploi à l''étranger'!E23/('salariés industrie'!E23*1000)</f>
        <v>0.07633623459314212</v>
      </c>
      <c r="F17" s="14">
        <f>'emploi à l''étranger'!F23/('salariés industrie'!F23*1000)</f>
        <v>0.09263400780972667</v>
      </c>
      <c r="G17" s="14">
        <f>'emploi à l''étranger'!G23/('salariés industrie'!G23*1000)</f>
        <v>0.0812847965738758</v>
      </c>
      <c r="H17" s="14">
        <f>'emploi à l''étranger'!H23/('salariés industrie'!H23*1000)</f>
        <v>0.08250335570469798</v>
      </c>
      <c r="I17" s="14">
        <f>'emploi à l''étranger'!I23/('salariés industrie'!I23*1000)</f>
        <v>0.08733561383504371</v>
      </c>
      <c r="J17" s="14">
        <f>'emploi à l''étranger'!J23/('salariés industrie'!J23*1000)</f>
        <v>0.09794184750888736</v>
      </c>
    </row>
    <row r="18" spans="1:10" ht="14.25">
      <c r="A18" s="3" t="s">
        <v>34</v>
      </c>
      <c r="B18" s="14">
        <f>'emploi à l''étranger'!B24/('salariés industrie'!B24*1000)</f>
        <v>0.6310276710222905</v>
      </c>
      <c r="C18" s="14">
        <f>'emploi à l''étranger'!C24/('salariés industrie'!C24*1000)</f>
        <v>0.6943945025164537</v>
      </c>
      <c r="D18" s="14">
        <f>'emploi à l''étranger'!D24/('salariés industrie'!D24*1000)</f>
        <v>0.7261446393762183</v>
      </c>
      <c r="E18" s="14">
        <f>'emploi à l''étranger'!E24/('salariés industrie'!E24*1000)</f>
        <v>0.715282832278481</v>
      </c>
      <c r="F18" s="14">
        <f>'emploi à l''étranger'!F24/('salariés industrie'!F24*1000)</f>
        <v>0.7279952248308794</v>
      </c>
      <c r="G18" s="14">
        <f>'emploi à l''étranger'!G24/('salariés industrie'!G24*1000)</f>
        <v>0.7054565040650407</v>
      </c>
      <c r="H18" s="14">
        <f>'emploi à l''étranger'!H24/('salariés industrie'!H24*1000)</f>
        <v>0.7701054352268083</v>
      </c>
      <c r="I18" s="14">
        <f>'emploi à l''étranger'!I24/('salariés industrie'!I24*1000)</f>
        <v>0.795180172768408</v>
      </c>
      <c r="J18" s="14">
        <f>'emploi à l''étranger'!J24/('salariés industrie'!J24*1000)</f>
        <v>0.8274674897119342</v>
      </c>
    </row>
    <row r="19" spans="1:10" ht="14.25">
      <c r="A19" s="3" t="s">
        <v>36</v>
      </c>
      <c r="B19" s="14">
        <f>'emploi à l''étranger'!B26/('salariés industrie'!B26*1000)</f>
        <v>0.20846598648911624</v>
      </c>
      <c r="C19" s="14">
        <f>'emploi à l''étranger'!C26/('salariés industrie'!C26*1000)</f>
        <v>0.2270099109692592</v>
      </c>
      <c r="D19" s="14">
        <f>'emploi à l''étranger'!D26/('salariés industrie'!D26*1000)</f>
        <v>0.23866919609744966</v>
      </c>
      <c r="E19" s="14">
        <f>'emploi à l''étranger'!E26/('salariés industrie'!E26*1000)</f>
        <v>0.2453342155565358</v>
      </c>
      <c r="F19" s="14">
        <f>'emploi à l''étranger'!F26/('salariés industrie'!F26*1000)</f>
        <v>0.2559007770472206</v>
      </c>
      <c r="G19" s="14">
        <f>'emploi à l''étranger'!G26/('salariés industrie'!G26*1000)</f>
        <v>0.25498885676424526</v>
      </c>
      <c r="H19" s="14">
        <f>'emploi à l''étranger'!H26/('salariés industrie'!H26*1000)</f>
        <v>0.23937873605947954</v>
      </c>
      <c r="I19" s="14">
        <f>'emploi à l''étranger'!I26/('salariés industrie'!I26*1000)</f>
        <v>0.25191621343524917</v>
      </c>
      <c r="J19" s="14">
        <f>'emploi à l''étranger'!J26/('salariés industrie'!J26*1000)</f>
        <v>0.25718331497478114</v>
      </c>
    </row>
    <row r="20" spans="1:10" ht="14.25">
      <c r="A20" s="3" t="s">
        <v>41</v>
      </c>
      <c r="B20" s="14">
        <f>'emploi à l''étranger'!B31/('salariés industrie'!B31*1000)</f>
        <v>0.018103516292770166</v>
      </c>
      <c r="C20" s="14">
        <f>'emploi à l''étranger'!C31/('salariés industrie'!C31*1000)</f>
        <v>0.010996205933498445</v>
      </c>
      <c r="D20" s="14">
        <f>'emploi à l''étranger'!D31/('salariés industrie'!D31*1000)</f>
        <v>0.009960444962173095</v>
      </c>
      <c r="E20" s="14">
        <f>'emploi à l''étranger'!E31/('salariés industrie'!E31*1000)</f>
        <v>0.011366021302271892</v>
      </c>
      <c r="F20" s="14">
        <f>'emploi à l''étranger'!F31/('salariés industrie'!F31*1000)</f>
        <v>0.009983768325045732</v>
      </c>
      <c r="G20" s="14">
        <f>'emploi à l''étranger'!G31/('salariés industrie'!G31*1000)</f>
        <v>0.00994718309859155</v>
      </c>
      <c r="H20" s="14">
        <f>'emploi à l''étranger'!H31/('salariés industrie'!H31*1000)</f>
        <v>0.009691254264102438</v>
      </c>
      <c r="I20" s="14">
        <f>'emploi à l''étranger'!I31/('salariés industrie'!I31*1000)</f>
        <v>0.009077105575326216</v>
      </c>
      <c r="J20" s="14">
        <f>'emploi à l''étranger'!J31/('salariés industrie'!J31*1000)</f>
        <v>0.009720358976731276</v>
      </c>
    </row>
    <row r="21" spans="1:10" ht="14.25">
      <c r="A21" s="3" t="s">
        <v>44</v>
      </c>
      <c r="B21" s="14">
        <f>'emploi à l''étranger'!B34/('salariés industrie'!B34*1000)</f>
        <v>0.3443419765991166</v>
      </c>
      <c r="C21" s="14">
        <f>'emploi à l''étranger'!C34/('salariés industrie'!C34*1000)</f>
        <v>0.3948315651408743</v>
      </c>
      <c r="D21" s="14">
        <f>'emploi à l''étranger'!D34/('salariés industrie'!D34*1000)</f>
        <v>0.40972183428355485</v>
      </c>
      <c r="E21" s="14">
        <f>'emploi à l''étranger'!E34/('salariés industrie'!E34*1000)</f>
        <v>0.41110251132153147</v>
      </c>
      <c r="F21" s="14">
        <f>'emploi à l''étranger'!F34/('salariés industrie'!F34*1000)</f>
        <v>0.4172309871216363</v>
      </c>
      <c r="G21" s="14">
        <f>'emploi à l''étranger'!G34/('salariés industrie'!G34*1000)</f>
        <v>0.4209107289107289</v>
      </c>
      <c r="H21" s="14">
        <f>'emploi à l''étranger'!H34/('salariés industrie'!H34*1000)</f>
        <v>0.4220399185336049</v>
      </c>
      <c r="I21" s="14">
        <f>'emploi à l''étranger'!I34/('salariés industrie'!I34*1000)</f>
        <v>0.4445849217455645</v>
      </c>
      <c r="J21" s="14">
        <f>'emploi à l''étranger'!J34/('salariés industrie'!J34*1000)</f>
        <v>0.4663268821245146</v>
      </c>
    </row>
    <row r="22" spans="1:10" ht="14.25">
      <c r="A22" s="3" t="s">
        <v>45</v>
      </c>
      <c r="B22" s="14">
        <f>'emploi à l''étranger'!B35/('salariés industrie'!B35*1000)</f>
        <v>0.012150361373966172</v>
      </c>
      <c r="C22" s="14">
        <f>'emploi à l''étranger'!C35/('salariés industrie'!C35*1000)</f>
        <v>0.011887601730332136</v>
      </c>
      <c r="D22" s="14">
        <f>'emploi à l''étranger'!D35/('salariés industrie'!D35*1000)</f>
        <v>0.011270274255381893</v>
      </c>
      <c r="E22" s="14">
        <f>'emploi à l''étranger'!E35/('salariés industrie'!E35*1000)</f>
        <v>0.010790344276002473</v>
      </c>
      <c r="F22" s="14">
        <f>'emploi à l''étranger'!F35/('salariés industrie'!F35*1000)</f>
        <v>0.011118674269422665</v>
      </c>
      <c r="G22" s="14">
        <f>'emploi à l''étranger'!G35/('salariés industrie'!G35*1000)</f>
        <v>0.009005803509741606</v>
      </c>
      <c r="H22" s="14">
        <f>'emploi à l''étranger'!H35/('salariés industrie'!H35*1000)</f>
        <v>0.011920232953801858</v>
      </c>
      <c r="I22" s="14">
        <f>'emploi à l''étranger'!I35/('salariés industrie'!I35*1000)</f>
        <v>0.012559852093256454</v>
      </c>
      <c r="J22" s="14">
        <f>'emploi à l''étranger'!J35/('salariés industrie'!J35*1000)</f>
        <v>0.012293937803032643</v>
      </c>
    </row>
    <row r="23" spans="1:10" ht="14.25">
      <c r="A23" s="3" t="s">
        <v>46</v>
      </c>
      <c r="B23" s="14">
        <f>'emploi à l''étranger'!B36/('salariés industrie'!B36*1000)</f>
        <v>0.02329909859895689</v>
      </c>
      <c r="C23" s="14">
        <f>'emploi à l''étranger'!C36/('salariés industrie'!C36*1000)</f>
        <v>0.022953090096798214</v>
      </c>
      <c r="D23" s="14">
        <f>'emploi à l''étranger'!D36/('salariés industrie'!D36*1000)</f>
        <v>0.025903464962620592</v>
      </c>
      <c r="E23" s="14">
        <f>'emploi à l''étranger'!E36/('salariés industrie'!E36*1000)</f>
        <v>0.02753611747059288</v>
      </c>
      <c r="F23" s="14">
        <f>'emploi à l''étranger'!F36/('salariés industrie'!F36*1000)</f>
        <v>0.04299878186051532</v>
      </c>
      <c r="G23" s="14">
        <f>'emploi à l''étranger'!G36/('salariés industrie'!G36*1000)</f>
        <v>0.04051680434199147</v>
      </c>
      <c r="H23" s="14">
        <f>'emploi à l''étranger'!H36/('salariés industrie'!H36*1000)</f>
        <v>0.03431253564169676</v>
      </c>
      <c r="I23" s="14">
        <f>'emploi à l''étranger'!I36/('salariés industrie'!I36*1000)</f>
        <v>0.0367691916624301</v>
      </c>
      <c r="J23" s="14">
        <f>'emploi à l''étranger'!J36/('salariés industrie'!J36*1000)</f>
        <v>0.03779792427288017</v>
      </c>
    </row>
    <row r="24" spans="1:10" ht="14.25">
      <c r="A24" s="3" t="s">
        <v>47</v>
      </c>
      <c r="B24" s="14">
        <f>'emploi à l''étranger'!B37/('salariés industrie'!B37*1000)</f>
        <v>5.8579115864041956E-05</v>
      </c>
      <c r="C24" s="14">
        <f>'emploi à l''étranger'!C37/('salariés industrie'!C37*1000)</f>
        <v>9.581646423751687E-05</v>
      </c>
      <c r="D24" s="14">
        <f>'emploi à l''étranger'!D37/('salariés industrie'!D37*1000)</f>
        <v>0.0003615597756301953</v>
      </c>
      <c r="E24" s="14">
        <f>'emploi à l''étranger'!E37/('salariés industrie'!E37*1000)</f>
        <v>0.0008008891283847501</v>
      </c>
      <c r="F24" s="14">
        <f>'emploi à l''étranger'!F37/('salariés industrie'!F37*1000)</f>
        <v>0.0005714471038464034</v>
      </c>
      <c r="G24" s="14">
        <f>'emploi à l''étranger'!G37/('salariés industrie'!G37*1000)</f>
        <v>0.00044760189447001536</v>
      </c>
      <c r="H24" s="14">
        <f>'emploi à l''étranger'!H37/('salariés industrie'!H37*1000)</f>
        <v>0.0005175889199557839</v>
      </c>
      <c r="I24" s="14">
        <f>'emploi à l''étranger'!I37/('salariés industrie'!I37*1000)</f>
        <v>0.000780337748760123</v>
      </c>
      <c r="J24" s="14">
        <f>'emploi à l''étranger'!J37/('salariés industrie'!J37*1000)</f>
        <v>0.0005879758003529116</v>
      </c>
    </row>
    <row r="25" spans="1:10" ht="14.25">
      <c r="A25" s="3" t="s">
        <v>48</v>
      </c>
      <c r="B25" s="14">
        <f>'emploi à l''étranger'!B38/('salariés industrie'!B38*1000)</f>
        <v>0.09216818697036758</v>
      </c>
      <c r="C25" s="14">
        <f>'emploi à l''étranger'!C38/('salariés industrie'!C38*1000)</f>
        <v>0.09510584158951871</v>
      </c>
      <c r="D25" s="14">
        <f>'emploi à l''étranger'!D38/('salariés industrie'!D38*1000)</f>
        <v>0.09661511365512686</v>
      </c>
      <c r="E25" s="14">
        <f>'emploi à l''étranger'!E38/('salariés industrie'!E38*1000)</f>
        <v>0.08620787312376098</v>
      </c>
      <c r="F25" s="14">
        <f>'emploi à l''étranger'!F38/('salariés industrie'!F38*1000)</f>
        <v>0.07980317855324925</v>
      </c>
      <c r="G25" s="14">
        <f>'emploi à l''étranger'!G38/('salariés industrie'!G38*1000)</f>
        <v>0.07158642900771836</v>
      </c>
      <c r="H25" s="14">
        <f>'emploi à l''étranger'!H38/('salariés industrie'!H38*1000)</f>
        <v>0.07232521898006342</v>
      </c>
      <c r="I25" s="14">
        <f>'emploi à l''étranger'!I38/('salariés industrie'!I38*1000)</f>
        <v>0.07977132805628848</v>
      </c>
      <c r="J25" s="14">
        <f>'emploi à l''étranger'!J38/('salariés industrie'!J38*1000)</f>
        <v>0.06183443643188778</v>
      </c>
    </row>
    <row r="26" spans="1:10" ht="14.25">
      <c r="A26" s="3" t="s">
        <v>49</v>
      </c>
      <c r="B26" s="14">
        <f>'emploi à l''étranger'!B39/('salariés industrie'!B39*1000)</f>
        <v>0.017980027684397864</v>
      </c>
      <c r="C26" s="14">
        <f>'emploi à l''étranger'!C39/('salariés industrie'!C39*1000)</f>
        <v>0.016354809822312296</v>
      </c>
      <c r="D26" s="14">
        <f>'emploi à l''étranger'!D39/('salariés industrie'!D39*1000)</f>
        <v>0.01645901794368661</v>
      </c>
      <c r="E26" s="14">
        <f>'emploi à l''étranger'!E39/('salariés industrie'!E39*1000)</f>
        <v>0.01794835007173601</v>
      </c>
      <c r="F26" s="14">
        <f>'emploi à l''étranger'!F39/('salariés industrie'!F39*1000)</f>
        <v>0.01641460629646028</v>
      </c>
      <c r="G26" s="14">
        <f>'emploi à l''étranger'!G39/('salariés industrie'!G39*1000)</f>
        <v>0.01747627911199891</v>
      </c>
      <c r="H26" s="14">
        <f>'emploi à l''étranger'!H39/('salariés industrie'!H39*1000)</f>
        <v>0.009799131970949379</v>
      </c>
      <c r="I26" s="14">
        <f>'emploi à l''étranger'!I39/('salariés industrie'!I39*1000)</f>
        <v>0.008485101934134867</v>
      </c>
      <c r="J26" s="14">
        <f>'emploi à l''étranger'!J39/('salariés industrie'!J39*1000)</f>
        <v>0.007729211087420042</v>
      </c>
    </row>
    <row r="27" spans="1:10" ht="14.25">
      <c r="A27" s="3" t="s">
        <v>50</v>
      </c>
      <c r="B27" s="14">
        <f>'emploi à l''étranger'!B40/('salariés industrie'!B40*1000)</f>
        <v>0.9234314574314574</v>
      </c>
      <c r="C27" s="14">
        <f>'emploi à l''étranger'!C40/('salariés industrie'!C40*1000)</f>
        <v>0.9764015041943882</v>
      </c>
      <c r="D27" s="14">
        <f>'emploi à l''étranger'!D40/('salariés industrie'!D40*1000)</f>
        <v>0.9769866975130133</v>
      </c>
      <c r="E27" s="14">
        <f>'emploi à l''étranger'!E40/('salariés industrie'!E40*1000)</f>
        <v>0.9105751947273817</v>
      </c>
      <c r="F27" s="14">
        <f>'emploi à l''étranger'!F40/('salariés industrie'!F40*1000)</f>
        <v>0.8723267933782956</v>
      </c>
      <c r="G27" s="14">
        <f>'emploi à l''étranger'!G40/('salariés industrie'!G40*1000)</f>
        <v>0.8981501090003114</v>
      </c>
      <c r="H27" s="14">
        <f>'emploi à l''étranger'!H40/('salariés industrie'!H40*1000)</f>
        <v>1.1019861504564055</v>
      </c>
      <c r="I27" s="14">
        <f>'emploi à l''étranger'!I40/('salariés industrie'!I40*1000)</f>
        <v>1.0403729238483235</v>
      </c>
      <c r="J27" s="14">
        <f>'emploi à l''étranger'!J40/('salariés industrie'!J40*1000)</f>
        <v>1.0575369003690036</v>
      </c>
    </row>
    <row r="28" spans="1:10" ht="14.25">
      <c r="A28" s="3" t="s">
        <v>51</v>
      </c>
      <c r="B28" s="14">
        <f>'emploi à l''étranger'!B41/('salariés industrie'!B41*1000)</f>
        <v>0.779264173703257</v>
      </c>
      <c r="C28" s="14">
        <f>'emploi à l''étranger'!C41/('salariés industrie'!C41*1000)</f>
        <v>0.9678107512294387</v>
      </c>
      <c r="D28" s="14">
        <f>'emploi à l''étranger'!D41/('salariés industrie'!D41*1000)</f>
        <v>1.0257587279640512</v>
      </c>
      <c r="E28" s="14">
        <f>'emploi à l''étranger'!E41/('salariés industrie'!E41*1000)</f>
        <v>1.0029462707670556</v>
      </c>
      <c r="F28" s="14">
        <f>'emploi à l''étranger'!F41/('salariés industrie'!F41*1000)</f>
        <v>1.108868025751073</v>
      </c>
      <c r="G28" s="14">
        <f>'emploi à l''étranger'!G41/('salariés industrie'!G41*1000)</f>
        <v>0.9574270072992701</v>
      </c>
      <c r="H28" s="14">
        <f>'emploi à l''étranger'!H41/('salariés industrie'!H41*1000)</f>
        <v>1.0157325905292478</v>
      </c>
      <c r="I28" s="14">
        <f>'emploi à l''étranger'!I41/('salariés industrie'!I41*1000)</f>
        <v>1.0476467391304347</v>
      </c>
      <c r="J28" s="14">
        <f>'emploi à l''étranger'!J41/('salariés industrie'!J41*1000)</f>
        <v>1.007637294720113</v>
      </c>
    </row>
    <row r="29" spans="1:10" ht="14.25">
      <c r="A29" s="3" t="s">
        <v>52</v>
      </c>
      <c r="B29" s="14">
        <f>'emploi à l''étranger'!B42/('salariés industrie'!B42*1000)</f>
        <v>0.4651371681415929</v>
      </c>
      <c r="C29" s="14">
        <f>'emploi à l''étranger'!C42/('salariés industrie'!C42*1000)</f>
        <v>0.48744642857142856</v>
      </c>
      <c r="D29" s="14">
        <f>'emploi à l''étranger'!D42/('salariés industrie'!D42*1000)</f>
        <v>0.5463083700440529</v>
      </c>
      <c r="E29" s="14">
        <f>'emploi à l''étranger'!E42/('salariés industrie'!E42*1000)</f>
        <v>0.5272139737991266</v>
      </c>
      <c r="F29" s="14">
        <f>'emploi à l''étranger'!F42/('salariés industrie'!F42*1000)</f>
        <v>0.5204130434782609</v>
      </c>
      <c r="G29" s="14">
        <f>'emploi à l''étranger'!G42/('salariés industrie'!G42*1000)</f>
        <v>0.5033318385650224</v>
      </c>
      <c r="H29" s="14">
        <f>'emploi à l''étranger'!H42/('salariés industrie'!H42*1000)</f>
        <v>0.5286244131455399</v>
      </c>
      <c r="I29" s="14">
        <f>'emploi à l''étranger'!I42/('salariés industrie'!I42*1000)</f>
        <v>0.5643253588516747</v>
      </c>
      <c r="J29" s="14">
        <f>'emploi à l''étranger'!J42/('salariés industrie'!J42*1000)</f>
        <v>0.5454009433962265</v>
      </c>
    </row>
    <row r="30" spans="1:10" ht="14.25">
      <c r="A30" s="3" t="s">
        <v>53</v>
      </c>
      <c r="B30" s="14">
        <f>'emploi à l''étranger'!B43/('salariés industrie'!B43*1000)</f>
        <v>0.5512133927600826</v>
      </c>
      <c r="C30" s="14">
        <f>'emploi à l''étranger'!C43/('salariés industrie'!C43*1000)</f>
        <v>0.5474656046343229</v>
      </c>
      <c r="D30" s="14">
        <f>'emploi à l''étranger'!D43/('salariés industrie'!D43*1000)</f>
        <v>0.5568715327829468</v>
      </c>
      <c r="E30" s="14">
        <f>'emploi à l''étranger'!E43/('salariés industrie'!E43*1000)</f>
        <v>0.638220421982814</v>
      </c>
      <c r="F30" s="14">
        <f>'emploi à l''étranger'!F43/('salariés industrie'!F43*1000)</f>
        <v>0.4455777779726258</v>
      </c>
      <c r="G30" s="14">
        <f>'emploi à l''étranger'!G43/('salariés industrie'!G43*1000)</f>
        <v>0.5434105983444462</v>
      </c>
      <c r="H30" s="14">
        <f>'emploi à l''étranger'!H43/('salariés industrie'!H43*1000)</f>
        <v>0.6028196833562308</v>
      </c>
      <c r="I30" s="14">
        <f>'emploi à l''étranger'!I43/('salariés industrie'!I43*1000)</f>
        <v>0.5569470880973036</v>
      </c>
      <c r="J30" s="14">
        <f>'emploi à l''étranger'!J43/('salariés industrie'!J43*1000)</f>
        <v>0.45545968169307827</v>
      </c>
    </row>
    <row r="31" spans="1:10" ht="14.25">
      <c r="A31" s="3" t="s">
        <v>60</v>
      </c>
      <c r="B31" s="14" t="e">
        <f>'emploi à l''étranger'!B44/('salariés industrie'!B44*1000)</f>
        <v>#VALUE!</v>
      </c>
      <c r="C31" s="14" t="e">
        <f>'emploi à l''étranger'!C44/('salariés industrie'!C44*1000)</f>
        <v>#VALUE!</v>
      </c>
      <c r="D31" s="14" t="e">
        <f>'emploi à l''étranger'!D44/('salariés industrie'!D44*1000)</f>
        <v>#VALUE!</v>
      </c>
      <c r="E31" s="14" t="e">
        <f>'emploi à l''étranger'!E44/('salariés industrie'!E44*1000)</f>
        <v>#VALUE!</v>
      </c>
      <c r="F31" s="14" t="e">
        <f>'emploi à l''étranger'!F44/('salariés industrie'!F44*1000)</f>
        <v>#VALUE!</v>
      </c>
      <c r="G31" s="14" t="e">
        <f>'emploi à l''étranger'!G44/('salariés industrie'!G44*1000)</f>
        <v>#VALUE!</v>
      </c>
      <c r="H31" s="14" t="e">
        <f>'emploi à l''étranger'!H44/('salariés industrie'!H44*1000)</f>
        <v>#VALUE!</v>
      </c>
      <c r="I31" s="14" t="e">
        <f>'emploi à l''étranger'!I44/('salariés industrie'!I44*1000)</f>
        <v>#VALUE!</v>
      </c>
      <c r="J31" s="14" t="e">
        <f>'emploi à l''étranger'!J44/('salariés industrie'!J44*1000)</f>
        <v>#VALUE!</v>
      </c>
    </row>
    <row r="32" ht="14.25">
      <c r="A32" s="1"/>
    </row>
    <row r="33" ht="14.25">
      <c r="A33" s="1" t="s">
        <v>55</v>
      </c>
    </row>
    <row r="34" ht="14.25">
      <c r="A34" s="1" t="s">
        <v>54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67"/>
  <sheetViews>
    <sheetView zoomScalePageLayoutView="0" workbookViewId="0" topLeftCell="A10">
      <selection activeCell="E25" sqref="E25"/>
    </sheetView>
  </sheetViews>
  <sheetFormatPr defaultColWidth="11.00390625" defaultRowHeight="14.25"/>
  <cols>
    <col min="2" max="2" width="23.625" style="0" customWidth="1"/>
  </cols>
  <sheetData>
    <row r="1" ht="14.25">
      <c r="B1" s="1" t="s">
        <v>57</v>
      </c>
    </row>
    <row r="3" ht="14.25">
      <c r="B3" s="1" t="s">
        <v>1</v>
      </c>
    </row>
    <row r="4" ht="14.25">
      <c r="B4" s="1" t="s">
        <v>2</v>
      </c>
    </row>
    <row r="5" ht="14.25">
      <c r="B5" s="1" t="s">
        <v>3</v>
      </c>
    </row>
    <row r="7" ht="14.25">
      <c r="B7" s="1" t="s">
        <v>5</v>
      </c>
    </row>
    <row r="8" ht="14.25">
      <c r="B8" s="1" t="s">
        <v>58</v>
      </c>
    </row>
    <row r="9" ht="14.25">
      <c r="B9" s="1" t="s">
        <v>59</v>
      </c>
    </row>
    <row r="11" spans="2:11" ht="18">
      <c r="B11" s="18"/>
      <c r="C11" s="31" t="s">
        <v>12</v>
      </c>
      <c r="D11" s="32" t="s">
        <v>13</v>
      </c>
      <c r="E11" s="32" t="s">
        <v>14</v>
      </c>
      <c r="F11" s="32" t="s">
        <v>15</v>
      </c>
      <c r="G11" s="32" t="s">
        <v>16</v>
      </c>
      <c r="H11" s="32" t="s">
        <v>17</v>
      </c>
      <c r="I11" s="32" t="s">
        <v>18</v>
      </c>
      <c r="J11" s="32" t="s">
        <v>19</v>
      </c>
      <c r="K11" s="33" t="s">
        <v>20</v>
      </c>
    </row>
    <row r="12" spans="2:11" ht="18">
      <c r="B12" s="19" t="s">
        <v>25</v>
      </c>
      <c r="C12" s="38">
        <f>écart!B15/('salariés industrie'!B15*1000)</f>
        <v>-0.27602154674874957</v>
      </c>
      <c r="D12" s="39">
        <f>écart!C15/('salariés industrie'!C15*1000)</f>
        <v>-0.2473801304181051</v>
      </c>
      <c r="E12" s="39">
        <f>écart!D15/('salariés industrie'!D15*1000)</f>
        <v>-0.2185464098073555</v>
      </c>
      <c r="F12" s="39">
        <f>écart!E15/('salariés industrie'!E15*1000)</f>
        <v>-0.22108431333466214</v>
      </c>
      <c r="G12" s="39">
        <f>écart!F15/('salariés industrie'!F15*1000)</f>
        <v>-0.0007292093404342483</v>
      </c>
      <c r="H12" s="39">
        <f>écart!G15/('salariés industrie'!G15*1000)</f>
        <v>0.013266680698800253</v>
      </c>
      <c r="I12" s="39">
        <f>écart!H15/('salariés industrie'!H15*1000)</f>
        <v>0.055342610162344506</v>
      </c>
      <c r="J12" s="39">
        <f>écart!I15/('salariés industrie'!I15*1000)</f>
        <v>0.05196484620213434</v>
      </c>
      <c r="K12" s="40">
        <f>écart!J15/('salariés industrie'!J15*1000)</f>
        <v>0.026553085393725327</v>
      </c>
    </row>
    <row r="13" spans="2:11" ht="18">
      <c r="B13" s="20" t="s">
        <v>27</v>
      </c>
      <c r="C13" s="41">
        <f>écart!B17/('salariés industrie'!B17*1000)</f>
        <v>-0.428247256494513</v>
      </c>
      <c r="D13" s="42">
        <f>écart!C17/('salariés industrie'!C17*1000)</f>
        <v>-0.4274397945257733</v>
      </c>
      <c r="E13" s="42">
        <f>écart!D17/('salariés industrie'!D17*1000)</f>
        <v>-0.4148134469299534</v>
      </c>
      <c r="F13" s="42">
        <f>écart!E17/('salariés industrie'!E17*1000)</f>
        <v>-0.4057078429400127</v>
      </c>
      <c r="G13" s="42">
        <f>écart!F17/('salariés industrie'!F17*1000)</f>
        <v>-0.4063970612569084</v>
      </c>
      <c r="H13" s="42">
        <f>écart!G17/('salariés industrie'!G17*1000)</f>
        <v>-0.41174199826127184</v>
      </c>
      <c r="I13" s="42">
        <f>écart!H17/('salariés industrie'!H17*1000)</f>
        <v>-0.42868790835742465</v>
      </c>
      <c r="J13" s="42">
        <f>écart!I17/('salariés industrie'!I17*1000)</f>
        <v>-0.4324309910019733</v>
      </c>
      <c r="K13" s="43">
        <f>écart!J17/('salariés industrie'!J17*1000)</f>
        <v>-0.4375415106871151</v>
      </c>
    </row>
    <row r="14" spans="2:11" ht="18">
      <c r="B14" s="20" t="s">
        <v>28</v>
      </c>
      <c r="C14" s="41">
        <f>écart!B18/('salariés industrie'!B18*1000)</f>
        <v>0.5912069945976685</v>
      </c>
      <c r="D14" s="42">
        <f>écart!C18/('salariés industrie'!C18*1000)</f>
        <v>0.5552199559377443</v>
      </c>
      <c r="E14" s="42">
        <f>écart!D18/('salariés industrie'!D18*1000)</f>
        <v>0.5832669178379944</v>
      </c>
      <c r="F14" s="42">
        <f>écart!E18/('salariés industrie'!E18*1000)</f>
        <v>0.6298490941962145</v>
      </c>
      <c r="G14" s="42">
        <f>écart!F18/('salariés industrie'!F18*1000)</f>
        <v>0.7054132413388139</v>
      </c>
      <c r="H14" s="42">
        <f>écart!G18/('salariés industrie'!G18*1000)</f>
        <v>0.6488421815546295</v>
      </c>
      <c r="I14" s="42">
        <f>écart!H18/('salariés industrie'!H18*1000)</f>
        <v>0.7005546212473611</v>
      </c>
      <c r="J14" s="42">
        <f>écart!I18/('salariés industrie'!I18*1000)</f>
        <v>0.6847110796960594</v>
      </c>
      <c r="K14" s="43">
        <f>écart!J18/('salariés industrie'!J18*1000)</f>
        <v>0.7283014928489404</v>
      </c>
    </row>
    <row r="15" spans="2:11" ht="18">
      <c r="B15" s="20" t="s">
        <v>72</v>
      </c>
      <c r="C15" s="41">
        <f>écart!B19/('salariés industrie'!B19*1000)</f>
        <v>0.15630487448920025</v>
      </c>
      <c r="D15" s="42">
        <f>écart!C19/('salariés industrie'!C19*1000)</f>
        <v>0.15713194345280593</v>
      </c>
      <c r="E15" s="42">
        <f>écart!D19/('salariés industrie'!D19*1000)</f>
        <v>0.14774957959641255</v>
      </c>
      <c r="F15" s="42">
        <f>écart!E19/('salariés industrie'!E19*1000)</f>
        <v>0.15175589672016748</v>
      </c>
      <c r="G15" s="42">
        <f>écart!F19/('salariés industrie'!F19*1000)</f>
        <v>0.15928242793791575</v>
      </c>
      <c r="H15" s="42">
        <f>écart!G19/('salariés industrie'!G19*1000)</f>
        <v>0.18642626569181955</v>
      </c>
      <c r="I15" s="42">
        <f>écart!H19/('salariés industrie'!H19*1000)</f>
        <v>0.18681946926990237</v>
      </c>
      <c r="J15" s="42">
        <f>écart!I19/('salariés industrie'!I19*1000)</f>
        <v>0.19255133442265795</v>
      </c>
      <c r="K15" s="43">
        <f>écart!J19/('salariés industrie'!J19*1000)</f>
        <v>0.1736347465561054</v>
      </c>
    </row>
    <row r="16" spans="2:11" ht="18">
      <c r="B16" s="20" t="s">
        <v>32</v>
      </c>
      <c r="C16" s="41"/>
      <c r="D16" s="42"/>
      <c r="E16" s="42">
        <f>écart!D22/('salariés industrie'!D22*1000)</f>
        <v>-0.018801541287046707</v>
      </c>
      <c r="F16" s="42">
        <f>écart!E22/('salariés industrie'!E22*1000)</f>
        <v>-0.023848678146086058</v>
      </c>
      <c r="G16" s="42">
        <f>écart!F22/('salariés industrie'!F22*1000)</f>
        <v>-0.023380645161290323</v>
      </c>
      <c r="H16" s="42">
        <f>écart!G22/('salariés industrie'!G22*1000)</f>
        <v>-0.034625462392108515</v>
      </c>
      <c r="I16" s="42">
        <f>écart!H22/('salariés industrie'!H22*1000)</f>
        <v>-0.03614286754532877</v>
      </c>
      <c r="J16" s="42">
        <f>écart!I22/('salariés industrie'!I22*1000)</f>
        <v>-0.05709695088552127</v>
      </c>
      <c r="K16" s="43">
        <f>écart!J22/('salariés industrie'!J22*1000)</f>
        <v>-0.06633962771319132</v>
      </c>
    </row>
    <row r="17" spans="2:11" ht="18">
      <c r="B17" s="20" t="s">
        <v>33</v>
      </c>
      <c r="C17" s="41">
        <f>écart!B23/('salariés industrie'!B23*1000)</f>
        <v>-0.12774910428972597</v>
      </c>
      <c r="D17" s="42">
        <f>écart!C23/('salariés industrie'!C23*1000)</f>
        <v>-0.13133794225294834</v>
      </c>
      <c r="E17" s="42">
        <f>écart!D23/('salariés industrie'!D23*1000)</f>
        <v>-0.13098053273038107</v>
      </c>
      <c r="F17" s="42">
        <f>écart!E23/('salariés industrie'!E23*1000)</f>
        <v>-0.15193118756936738</v>
      </c>
      <c r="G17" s="42">
        <f>écart!F23/('salariés industrie'!F23*1000)</f>
        <v>-0.14023547509170511</v>
      </c>
      <c r="H17" s="42">
        <f>écart!G23/('salariés industrie'!G23*1000)</f>
        <v>-0.15300653973030848</v>
      </c>
      <c r="I17" s="42">
        <f>écart!H23/('salariés industrie'!H23*1000)</f>
        <v>-0.1558417225950783</v>
      </c>
      <c r="J17" s="42">
        <f>écart!I23/('salariés industrie'!I23*1000)</f>
        <v>-0.15250366509203453</v>
      </c>
      <c r="K17" s="43">
        <f>écart!J23/('salariés industrie'!J23*1000)</f>
        <v>-0.14370509895474082</v>
      </c>
    </row>
    <row r="18" spans="2:11" ht="18">
      <c r="B18" s="34" t="s">
        <v>34</v>
      </c>
      <c r="C18" s="44">
        <f>écart!B24/('salariés industrie'!B24*1000)</f>
        <v>0.36471022290545735</v>
      </c>
      <c r="D18" s="45">
        <f>écart!C24/('salariés industrie'!C24*1000)</f>
        <v>0.43132210607820365</v>
      </c>
      <c r="E18" s="45">
        <f>écart!D24/('salariés industrie'!D24*1000)</f>
        <v>0.4651364522417154</v>
      </c>
      <c r="F18" s="45">
        <f>écart!E24/('salariés industrie'!E24*1000)</f>
        <v>0.4540245253164557</v>
      </c>
      <c r="G18" s="45">
        <f>écart!F24/('salariés industrie'!F24*1000)</f>
        <v>0.4721615598885794</v>
      </c>
      <c r="H18" s="45">
        <f>écart!G24/('salariés industrie'!G24*1000)</f>
        <v>0.43910040650406507</v>
      </c>
      <c r="I18" s="45">
        <f>écart!H24/('salariés industrie'!H24*1000)</f>
        <v>0.5063543114017164</v>
      </c>
      <c r="J18" s="45">
        <f>écart!I24/('salariés industrie'!I24*1000)</f>
        <v>0.5003899629781983</v>
      </c>
      <c r="K18" s="46">
        <f>écart!J24/('salariés industrie'!J24*1000)</f>
        <v>0.5325</v>
      </c>
    </row>
    <row r="19" spans="2:11" ht="18.75" customHeight="1">
      <c r="B19" s="20" t="s">
        <v>36</v>
      </c>
      <c r="C19" s="41">
        <f>écart!B26/('salariés industrie'!B26*1000)</f>
        <v>0.09071974646242807</v>
      </c>
      <c r="D19" s="42">
        <f>écart!C26/('salariés industrie'!C26*1000)</f>
        <v>0.10899378464639678</v>
      </c>
      <c r="E19" s="42">
        <f>écart!D26/('salariés industrie'!D26*1000)</f>
        <v>0.11798881725338049</v>
      </c>
      <c r="F19" s="42">
        <f>écart!E26/('salariés industrie'!E26*1000)</f>
        <v>0.12440817526834289</v>
      </c>
      <c r="G19" s="42">
        <f>écart!F26/('salariés industrie'!F26*1000)</f>
        <v>0.12927764494919305</v>
      </c>
      <c r="H19" s="42">
        <f>écart!G26/('salariés industrie'!G26*1000)</f>
        <v>0.12781622696060715</v>
      </c>
      <c r="I19" s="42">
        <f>écart!H26/('salariés industrie'!H26*1000)</f>
        <v>0.11023791821561338</v>
      </c>
      <c r="J19" s="42">
        <f>écart!I26/('salariés industrie'!I26*1000)</f>
        <v>0.12411259738350727</v>
      </c>
      <c r="K19" s="43">
        <f>écart!J26/('salariés industrie'!J26*1000)</f>
        <v>0.12125862368832976</v>
      </c>
    </row>
    <row r="20" spans="2:11" ht="18">
      <c r="B20" s="20" t="s">
        <v>41</v>
      </c>
      <c r="C20" s="41">
        <f>écart!B31/('salariés industrie'!B31*1000)</f>
        <v>-0.3773597559371959</v>
      </c>
      <c r="D20" s="42">
        <f>écart!C31/('salariés industrie'!C31*1000)</f>
        <v>-0.4083311376929968</v>
      </c>
      <c r="E20" s="42">
        <f>écart!D31/('salariés industrie'!D31*1000)</f>
        <v>-0.39915641521268835</v>
      </c>
      <c r="F20" s="42">
        <f>écart!E31/('salariés industrie'!E31*1000)</f>
        <v>-0.40977753292407787</v>
      </c>
      <c r="G20" s="42">
        <f>écart!F31/('salariés industrie'!F31*1000)</f>
        <v>-0.4185092623605493</v>
      </c>
      <c r="H20" s="42">
        <f>écart!G31/('salariés industrie'!G31*1000)</f>
        <v>-0.4450199357912179</v>
      </c>
      <c r="I20" s="42">
        <f>écart!H31/('salariés industrie'!H31*1000)</f>
        <v>-0.4418042715182677</v>
      </c>
      <c r="J20" s="42">
        <f>écart!I31/('salariés industrie'!I31*1000)</f>
        <v>-0.4419157769869514</v>
      </c>
      <c r="K20" s="43">
        <f>écart!J31/('salariés industrie'!J31*1000)</f>
        <v>-0.4488099643798862</v>
      </c>
    </row>
    <row r="21" spans="2:11" ht="18">
      <c r="B21" s="20" t="s">
        <v>44</v>
      </c>
      <c r="C21" s="41">
        <f>écart!B34/('salariés industrie'!B34*1000)</f>
        <v>0.050463634217891226</v>
      </c>
      <c r="D21" s="42">
        <f>écart!C34/('salariés industrie'!C34*1000)</f>
        <v>0.09993026846640435</v>
      </c>
      <c r="E21" s="42">
        <f>écart!D34/('salariés industrie'!D34*1000)</f>
        <v>0.11532129536828616</v>
      </c>
      <c r="F21" s="42">
        <f>écart!E34/('salariés industrie'!E34*1000)</f>
        <v>0.1192507204610951</v>
      </c>
      <c r="G21" s="42">
        <f>écart!F34/('salariés industrie'!F34*1000)</f>
        <v>0.12642205460953196</v>
      </c>
      <c r="H21" s="42">
        <f>écart!G34/('salariés industrie'!G34*1000)</f>
        <v>0.12755773955773955</v>
      </c>
      <c r="I21" s="42">
        <f>écart!H34/('salariés industrie'!H34*1000)</f>
        <v>0.12159837067209776</v>
      </c>
      <c r="J21" s="42">
        <f>écart!I34/('salariés industrie'!I34*1000)</f>
        <v>0.13546301211214593</v>
      </c>
      <c r="K21" s="43">
        <f>écart!J34/('salariés industrie'!J34*1000)</f>
        <v>0.1486126769384943</v>
      </c>
    </row>
    <row r="22" spans="2:11" ht="18">
      <c r="B22" s="20" t="s">
        <v>45</v>
      </c>
      <c r="C22" s="41">
        <f>écart!B35/('salariés industrie'!B35*1000)</f>
        <v>-0.23200692943893897</v>
      </c>
      <c r="D22" s="42">
        <f>écart!C35/('salariés industrie'!C35*1000)</f>
        <v>-0.23706760026394896</v>
      </c>
      <c r="E22" s="42">
        <f>écart!D35/('salariés industrie'!D35*1000)</f>
        <v>-0.2367564877617222</v>
      </c>
      <c r="F22" s="42">
        <f>écart!E35/('salariés industrie'!E35*1000)</f>
        <v>-0.23860399171120078</v>
      </c>
      <c r="G22" s="42">
        <f>écart!F35/('salariés industrie'!F35*1000)</f>
        <v>-0.2448542409123307</v>
      </c>
      <c r="H22" s="42">
        <f>écart!G35/('salariés industrie'!G35*1000)</f>
        <v>-0.2520018654138455</v>
      </c>
      <c r="I22" s="42">
        <f>écart!H35/('salariés industrie'!H35*1000)</f>
        <v>-0.24678674257296165</v>
      </c>
      <c r="J22" s="42">
        <f>écart!I35/('salariés industrie'!I35*1000)</f>
        <v>-0.24596609425921284</v>
      </c>
      <c r="K22" s="43">
        <f>écart!J35/('salariés industrie'!J35*1000)</f>
        <v>-0.2748290664278435</v>
      </c>
    </row>
    <row r="23" spans="2:11" ht="18">
      <c r="B23" s="20" t="s">
        <v>46</v>
      </c>
      <c r="C23" s="41">
        <f>écart!B36/('salariés industrie'!B36*1000)</f>
        <v>-0.11934871217987114</v>
      </c>
      <c r="D23" s="42">
        <f>écart!C36/('salariés industrie'!C36*1000)</f>
        <v>-0.12398957557706627</v>
      </c>
      <c r="E23" s="42">
        <f>écart!D36/('salariés industrie'!D36*1000)</f>
        <v>-0.1257669758352204</v>
      </c>
      <c r="F23" s="42">
        <f>écart!E36/('salariés industrie'!E36*1000)</f>
        <v>-0.1257661640483145</v>
      </c>
      <c r="G23" s="42">
        <f>écart!F36/('salariés industrie'!F36*1000)</f>
        <v>-0.11543799053243489</v>
      </c>
      <c r="H23" s="42">
        <f>écart!G36/('salariés industrie'!G36*1000)</f>
        <v>-0.11698028807443414</v>
      </c>
      <c r="I23" s="42">
        <f>écart!H36/('salariés industrie'!H36*1000)</f>
        <v>-0.12793724136922605</v>
      </c>
      <c r="J23" s="42">
        <f>écart!I36/('salariés industrie'!I36*1000)</f>
        <v>-0.1330523075184997</v>
      </c>
      <c r="K23" s="43">
        <f>écart!J36/('salariés industrie'!J36*1000)</f>
        <v>-0.1418536598706431</v>
      </c>
    </row>
    <row r="24" spans="2:11" ht="18">
      <c r="B24" s="20" t="s">
        <v>47</v>
      </c>
      <c r="C24" s="41">
        <f>écart!B37/('salariés industrie'!B37*1000)</f>
        <v>-0.3182201484912472</v>
      </c>
      <c r="D24" s="42">
        <f>écart!C37/('salariés industrie'!C37*1000)</f>
        <v>-0.2891875843454791</v>
      </c>
      <c r="E24" s="42">
        <f>écart!D37/('salariés industrie'!D37*1000)</f>
        <v>-0.33681421909846593</v>
      </c>
      <c r="F24" s="42">
        <f>écart!E37/('salariés industrie'!E37*1000)</f>
        <v>-0.3338677084736629</v>
      </c>
      <c r="G24" s="42">
        <f>écart!F37/('salariés industrie'!F37*1000)</f>
        <v>-0.3398352468054745</v>
      </c>
      <c r="H24" s="42">
        <f>écart!G37/('salariés industrie'!G37*1000)</f>
        <v>-0.3571362817690614</v>
      </c>
      <c r="I24" s="42">
        <f>écart!H37/('salariés industrie'!H37*1000)</f>
        <v>-0.3593224526952338</v>
      </c>
      <c r="J24" s="42">
        <f>écart!I37/('salariés industrie'!I37*1000)</f>
        <v>-0.3623322242450876</v>
      </c>
      <c r="K24" s="43">
        <f>écart!J37/('salariés industrie'!J37*1000)</f>
        <v>-0.3681333501386438</v>
      </c>
    </row>
    <row r="25" spans="2:11" ht="18">
      <c r="B25" s="20" t="s">
        <v>48</v>
      </c>
      <c r="C25" s="41">
        <f>écart!B38/('salariés industrie'!B38*1000)</f>
        <v>-0.10611539914719059</v>
      </c>
      <c r="D25" s="42">
        <f>écart!C38/('salariés industrie'!C38*1000)</f>
        <v>-0.1247469005468031</v>
      </c>
      <c r="E25" s="42">
        <f>écart!D38/('salariés industrie'!D38*1000)</f>
        <v>-0.1329187076889207</v>
      </c>
      <c r="F25" s="42">
        <f>écart!E38/('salariés industrie'!E38*1000)</f>
        <v>-0.16701217785329936</v>
      </c>
      <c r="G25" s="42">
        <f>écart!F38/('salariés industrie'!F38*1000)</f>
        <v>-0.2003959052089814</v>
      </c>
      <c r="H25" s="42">
        <f>écart!G38/('salariés industrie'!G38*1000)</f>
        <v>-0.23177300238769505</v>
      </c>
      <c r="I25" s="42">
        <f>écart!H38/('salariés industrie'!H38*1000)</f>
        <v>-0.2620398731796443</v>
      </c>
      <c r="J25" s="42">
        <f>écart!I38/('salariés industrie'!I38*1000)</f>
        <v>-0.25006466966733926</v>
      </c>
      <c r="K25" s="43">
        <f>écart!J38/('salariés industrie'!J38*1000)</f>
        <v>-0.291914452237479</v>
      </c>
    </row>
    <row r="26" spans="2:11" ht="18">
      <c r="B26" s="20" t="s">
        <v>49</v>
      </c>
      <c r="C26" s="41">
        <f>écart!B39/('salariés industrie'!B39*1000)</f>
        <v>-0.48183952936523633</v>
      </c>
      <c r="D26" s="42">
        <f>écart!C39/('salariés industrie'!C39*1000)</f>
        <v>-0.4988405523872366</v>
      </c>
      <c r="E26" s="42">
        <f>écart!D39/('salariés industrie'!D39*1000)</f>
        <v>-0.5243480933355399</v>
      </c>
      <c r="F26" s="42">
        <f>écart!E39/('salariés industrie'!E39*1000)</f>
        <v>-0.4499115255858441</v>
      </c>
      <c r="G26" s="42">
        <f>écart!F39/('salariés industrie'!F39*1000)</f>
        <v>-0.5033789294619346</v>
      </c>
      <c r="H26" s="42">
        <f>écart!G39/('salariés industrie'!G39*1000)</f>
        <v>-0.5140486675443774</v>
      </c>
      <c r="I26" s="42">
        <f>écart!H39/('salariés industrie'!H39*1000)</f>
        <v>-0.5353034830210901</v>
      </c>
      <c r="J26" s="42">
        <f>écart!I39/('salariés industrie'!I39*1000)</f>
        <v>-0.5467997909043387</v>
      </c>
      <c r="K26" s="43">
        <f>écart!J39/('salariés industrie'!J39*1000)</f>
        <v>-0.5430703624733475</v>
      </c>
    </row>
    <row r="27" spans="2:11" ht="18">
      <c r="B27" s="20" t="s">
        <v>50</v>
      </c>
      <c r="C27" s="41">
        <f>écart!B40/('salariés industrie'!B40*1000)</f>
        <v>0.7208975468975469</v>
      </c>
      <c r="D27" s="42">
        <f>écart!C40/('salariés industrie'!C40*1000)</f>
        <v>0.7747671391379809</v>
      </c>
      <c r="E27" s="42">
        <f>écart!D40/('salariés industrie'!D40*1000)</f>
        <v>0.7760989010989011</v>
      </c>
      <c r="F27" s="42">
        <f>écart!E40/('salariés industrie'!E40*1000)</f>
        <v>0.7293259436788496</v>
      </c>
      <c r="G27" s="42">
        <f>écart!F40/('salariés industrie'!F40*1000)</f>
        <v>0.6243010423053341</v>
      </c>
      <c r="H27" s="42">
        <f>écart!G40/('salariés industrie'!G40*1000)</f>
        <v>0.6466334475241358</v>
      </c>
      <c r="I27" s="42">
        <f>écart!H40/('salariés industrie'!H40*1000)</f>
        <v>0.8511174063581995</v>
      </c>
      <c r="J27" s="42">
        <f>écart!I40/('salariés industrie'!I40*1000)</f>
        <v>0.7932591664055155</v>
      </c>
      <c r="K27" s="43">
        <f>écart!J40/('salariés industrie'!J40*1000)</f>
        <v>0.806469864698647</v>
      </c>
    </row>
    <row r="28" spans="2:11" ht="18">
      <c r="B28" s="20" t="s">
        <v>51</v>
      </c>
      <c r="C28" s="41">
        <f>écart!B41/('salariés industrie'!B41*1000)</f>
        <v>0.39124418404273653</v>
      </c>
      <c r="D28" s="42">
        <f>écart!C41/('salariés industrie'!C41*1000)</f>
        <v>0.5725894522638629</v>
      </c>
      <c r="E28" s="42">
        <f>écart!D41/('salariés industrie'!D41*1000)</f>
        <v>0.6406429312132734</v>
      </c>
      <c r="F28" s="42">
        <f>écart!E41/('salariés industrie'!E41*1000)</f>
        <v>0.6185737009544009</v>
      </c>
      <c r="G28" s="42">
        <f>écart!F41/('salariés industrie'!F41*1000)</f>
        <v>0.7223640915593705</v>
      </c>
      <c r="H28" s="42">
        <f>écart!G41/('salariés industrie'!G41*1000)</f>
        <v>0.5549653284671533</v>
      </c>
      <c r="I28" s="42">
        <f>écart!H41/('salariés industrie'!H41*1000)</f>
        <v>0.5964921077065923</v>
      </c>
      <c r="J28" s="42">
        <f>écart!I41/('salariés industrie'!I41*1000)</f>
        <v>0.6195126811594203</v>
      </c>
      <c r="K28" s="43">
        <f>écart!J41/('salariés industrie'!J41*1000)</f>
        <v>0.5905209253046089</v>
      </c>
    </row>
    <row r="29" spans="2:11" ht="18">
      <c r="B29" s="20" t="s">
        <v>52</v>
      </c>
      <c r="C29" s="41">
        <f>écart!B42/('salariés industrie'!B42*1000)</f>
        <v>0.22682300884955753</v>
      </c>
      <c r="D29" s="42">
        <f>écart!C42/('salariés industrie'!C42*1000)</f>
        <v>0.24415625</v>
      </c>
      <c r="E29" s="42">
        <f>écart!D42/('salariés industrie'!D42*1000)</f>
        <v>0.30052422907488985</v>
      </c>
      <c r="F29" s="42">
        <f>écart!E42/('salariés industrie'!E42*1000)</f>
        <v>0.27900436681222707</v>
      </c>
      <c r="G29" s="42">
        <f>écart!F42/('salariés industrie'!F42*1000)</f>
        <v>0.25205652173913046</v>
      </c>
      <c r="H29" s="42">
        <f>écart!G42/('salariés industrie'!G42*1000)</f>
        <v>0.2191121076233184</v>
      </c>
      <c r="I29" s="42">
        <f>écart!H42/('salariés industrie'!H42*1000)</f>
        <v>0.2473755868544601</v>
      </c>
      <c r="J29" s="42">
        <f>écart!I42/('salariés industrie'!I42*1000)</f>
        <v>0.2830861244019139</v>
      </c>
      <c r="K29" s="43">
        <f>écart!J42/('salariés industrie'!J42*1000)</f>
        <v>0.2617877358490566</v>
      </c>
    </row>
    <row r="30" spans="2:11" ht="18">
      <c r="B30" s="21" t="s">
        <v>53</v>
      </c>
      <c r="C30" s="47">
        <f>écart!B43/('salariés industrie'!B43*1000)</f>
        <v>0.21142950320687032</v>
      </c>
      <c r="D30" s="48">
        <f>écart!C43/('salariés industrie'!C43*1000)</f>
        <v>0.2068101515402668</v>
      </c>
      <c r="E30" s="48">
        <f>écart!D43/('salariés industrie'!D43*1000)</f>
        <v>0.21273358668588652</v>
      </c>
      <c r="F30" s="48">
        <f>écart!E43/('salariés industrie'!E43*1000)</f>
        <v>0.297558597645015</v>
      </c>
      <c r="G30" s="48">
        <f>écart!F43/('salariés industrie'!F43*1000)</f>
        <v>0.1009592368192619</v>
      </c>
      <c r="H30" s="48">
        <f>écart!G43/('salariés industrie'!G43*1000)</f>
        <v>0.20339817294062057</v>
      </c>
      <c r="I30" s="48">
        <f>écart!H43/('salariés industrie'!H43*1000)</f>
        <v>0.25291163909457615</v>
      </c>
      <c r="J30" s="48">
        <f>écart!I43/('salariés industrie'!I43*1000)</f>
        <v>0.22687332478732083</v>
      </c>
      <c r="K30" s="49"/>
    </row>
    <row r="31" ht="15">
      <c r="B31" s="51" t="s">
        <v>74</v>
      </c>
    </row>
    <row r="32" ht="15">
      <c r="B32" s="51"/>
    </row>
    <row r="33" spans="2:11" ht="14.25">
      <c r="B33" s="1"/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18</v>
      </c>
      <c r="J33" t="s">
        <v>19</v>
      </c>
      <c r="K33" t="s">
        <v>20</v>
      </c>
    </row>
    <row r="34" spans="2:11" ht="14.25">
      <c r="B34" t="s">
        <v>50</v>
      </c>
      <c r="C34" s="16">
        <v>0.7208975468975469</v>
      </c>
      <c r="D34" s="16">
        <v>0.7747671391379809</v>
      </c>
      <c r="E34" s="16">
        <v>0.7760989010989011</v>
      </c>
      <c r="F34" s="16">
        <v>0.7293259436788496</v>
      </c>
      <c r="G34" s="16">
        <v>0.6243010423053341</v>
      </c>
      <c r="H34" s="16">
        <v>0.6466334475241358</v>
      </c>
      <c r="I34" s="16">
        <v>0.8511174063581995</v>
      </c>
      <c r="J34" s="16">
        <v>0.7932591664055155</v>
      </c>
      <c r="K34" s="16">
        <v>0.806469864698647</v>
      </c>
    </row>
    <row r="35" spans="2:11" ht="14.25">
      <c r="B35" t="s">
        <v>28</v>
      </c>
      <c r="C35" s="16">
        <v>0.5912069945976685</v>
      </c>
      <c r="D35" s="16">
        <v>0.5552199559377443</v>
      </c>
      <c r="E35" s="16">
        <v>0.5832669178379944</v>
      </c>
      <c r="F35" s="16">
        <v>0.6298490941962145</v>
      </c>
      <c r="G35" s="16">
        <v>0.7054132413388139</v>
      </c>
      <c r="H35" s="16">
        <v>0.6488421815546295</v>
      </c>
      <c r="I35" s="16">
        <v>0.7005546212473611</v>
      </c>
      <c r="J35" s="16">
        <v>0.6847110796960594</v>
      </c>
      <c r="K35" s="16">
        <v>0.7283014928489404</v>
      </c>
    </row>
    <row r="36" spans="2:11" ht="14.25">
      <c r="B36" t="s">
        <v>51</v>
      </c>
      <c r="C36" s="16">
        <v>0.39124418404273653</v>
      </c>
      <c r="D36" s="16">
        <v>0.5725894522638629</v>
      </c>
      <c r="E36" s="16">
        <v>0.6406429312132734</v>
      </c>
      <c r="F36" s="16">
        <v>0.6185737009544009</v>
      </c>
      <c r="G36" s="16">
        <v>0.7223640915593705</v>
      </c>
      <c r="H36" s="16">
        <v>0.5549653284671533</v>
      </c>
      <c r="I36" s="16">
        <v>0.5964921077065923</v>
      </c>
      <c r="J36" s="16">
        <v>0.6195126811594203</v>
      </c>
      <c r="K36" s="16">
        <v>0.5905209253046089</v>
      </c>
    </row>
    <row r="37" spans="2:11" ht="14.25">
      <c r="B37" t="s">
        <v>34</v>
      </c>
      <c r="C37" s="16">
        <v>0.36471022290545735</v>
      </c>
      <c r="D37" s="16">
        <v>0.43132210607820365</v>
      </c>
      <c r="E37" s="16">
        <v>0.4651364522417154</v>
      </c>
      <c r="F37" s="16">
        <v>0.4540245253164557</v>
      </c>
      <c r="G37" s="16">
        <v>0.4721615598885794</v>
      </c>
      <c r="H37" s="16">
        <v>0.43910040650406507</v>
      </c>
      <c r="I37" s="16">
        <v>0.5063543114017164</v>
      </c>
      <c r="J37" s="16">
        <v>0.5003899629781983</v>
      </c>
      <c r="K37" s="16">
        <v>0.5325</v>
      </c>
    </row>
    <row r="38" spans="2:11" ht="14.25">
      <c r="B38" t="s">
        <v>53</v>
      </c>
      <c r="C38" s="16">
        <v>0.21142950320687032</v>
      </c>
      <c r="D38" s="16">
        <v>0.2068101515402668</v>
      </c>
      <c r="E38" s="16">
        <v>0.21273358668588652</v>
      </c>
      <c r="F38" s="16">
        <v>0.297558597645015</v>
      </c>
      <c r="G38" s="16">
        <v>0.1009592368192619</v>
      </c>
      <c r="H38" s="16">
        <v>0.20339817294062057</v>
      </c>
      <c r="I38" s="16">
        <v>0.25291163909457615</v>
      </c>
      <c r="J38" s="16">
        <v>0.22687332478732083</v>
      </c>
      <c r="K38" s="16">
        <v>0.23</v>
      </c>
    </row>
    <row r="39" spans="2:11" ht="14.25">
      <c r="B39" t="s">
        <v>72</v>
      </c>
      <c r="C39" s="16">
        <v>0.15630487448920025</v>
      </c>
      <c r="D39" s="16">
        <v>0.15713194345280593</v>
      </c>
      <c r="E39" s="16">
        <v>0.14774957959641255</v>
      </c>
      <c r="F39" s="16">
        <v>0.15175589672016748</v>
      </c>
      <c r="G39" s="16">
        <v>0.15928242793791575</v>
      </c>
      <c r="H39" s="16">
        <v>0.18642626569181955</v>
      </c>
      <c r="I39" s="16">
        <v>0.18681946926990237</v>
      </c>
      <c r="J39" s="16">
        <v>0.19255133442265795</v>
      </c>
      <c r="K39" s="16">
        <v>0.1736347465561054</v>
      </c>
    </row>
    <row r="40" spans="2:11" ht="14.25">
      <c r="B40" t="s">
        <v>44</v>
      </c>
      <c r="C40" s="16">
        <v>0.050463634217891226</v>
      </c>
      <c r="D40" s="16">
        <v>0.09993026846640435</v>
      </c>
      <c r="E40" s="16">
        <v>0.11532129536828616</v>
      </c>
      <c r="F40" s="16">
        <v>0.1192507204610951</v>
      </c>
      <c r="G40" s="16">
        <v>0.12642205460953196</v>
      </c>
      <c r="H40" s="16">
        <v>0.12755773955773955</v>
      </c>
      <c r="I40" s="16">
        <v>0.12159837067209776</v>
      </c>
      <c r="J40" s="16">
        <v>0.13546301211214593</v>
      </c>
      <c r="K40" s="16">
        <v>0.1486126769384943</v>
      </c>
    </row>
    <row r="41" spans="2:11" ht="14.25">
      <c r="B41" t="s">
        <v>36</v>
      </c>
      <c r="C41" s="16">
        <v>0.09071974646242807</v>
      </c>
      <c r="D41" s="16">
        <v>0.10899378464639678</v>
      </c>
      <c r="E41" s="16">
        <v>0.11798881725338049</v>
      </c>
      <c r="F41" s="16">
        <v>0.12440817526834289</v>
      </c>
      <c r="G41" s="16">
        <v>0.12927764494919305</v>
      </c>
      <c r="H41" s="16">
        <v>0.12781622696060715</v>
      </c>
      <c r="I41" s="16">
        <v>0.11023791821561338</v>
      </c>
      <c r="J41" s="16">
        <v>0.12411259738350727</v>
      </c>
      <c r="K41" s="16">
        <v>0.12125862368832976</v>
      </c>
    </row>
    <row r="42" spans="2:11" ht="14.25">
      <c r="B42" s="1" t="s">
        <v>25</v>
      </c>
      <c r="C42" s="16">
        <v>-0.27602154674874957</v>
      </c>
      <c r="D42" s="16">
        <v>-0.2473801304181051</v>
      </c>
      <c r="E42" s="16">
        <v>-0.2185464098073555</v>
      </c>
      <c r="F42" s="16">
        <v>-0.22108431333466214</v>
      </c>
      <c r="G42" s="16">
        <v>-0.0007292093404342483</v>
      </c>
      <c r="H42" s="16">
        <v>0.013266680698800253</v>
      </c>
      <c r="I42" s="16">
        <v>0.055342610162344506</v>
      </c>
      <c r="J42" s="16">
        <v>0.05196484620213434</v>
      </c>
      <c r="K42" s="16">
        <v>0.026553085393725327</v>
      </c>
    </row>
    <row r="67" ht="14.25">
      <c r="E67" s="17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67"/>
  <sheetViews>
    <sheetView tabSelected="1" zoomScalePageLayoutView="0" workbookViewId="0" topLeftCell="A10">
      <selection activeCell="N28" sqref="N28"/>
    </sheetView>
  </sheetViews>
  <sheetFormatPr defaultColWidth="11.00390625" defaultRowHeight="14.25"/>
  <cols>
    <col min="2" max="2" width="23.625" style="0" customWidth="1"/>
  </cols>
  <sheetData>
    <row r="1" ht="14.25">
      <c r="B1" s="1" t="s">
        <v>57</v>
      </c>
    </row>
    <row r="3" ht="14.25">
      <c r="B3" s="1" t="s">
        <v>1</v>
      </c>
    </row>
    <row r="4" ht="14.25">
      <c r="B4" s="1" t="s">
        <v>2</v>
      </c>
    </row>
    <row r="5" ht="14.25">
      <c r="B5" s="1" t="s">
        <v>3</v>
      </c>
    </row>
    <row r="7" ht="14.25">
      <c r="B7" s="1" t="s">
        <v>5</v>
      </c>
    </row>
    <row r="8" ht="14.25">
      <c r="B8" s="1" t="s">
        <v>58</v>
      </c>
    </row>
    <row r="9" ht="14.25">
      <c r="B9" s="1" t="s">
        <v>59</v>
      </c>
    </row>
    <row r="11" spans="2:11" ht="18">
      <c r="B11" s="18"/>
      <c r="C11" s="31" t="s">
        <v>12</v>
      </c>
      <c r="D11" s="32" t="s">
        <v>13</v>
      </c>
      <c r="E11" s="32" t="s">
        <v>14</v>
      </c>
      <c r="F11" s="32" t="s">
        <v>15</v>
      </c>
      <c r="G11" s="32" t="s">
        <v>16</v>
      </c>
      <c r="H11" s="32" t="s">
        <v>17</v>
      </c>
      <c r="I11" s="32" t="s">
        <v>18</v>
      </c>
      <c r="J11" s="32" t="s">
        <v>19</v>
      </c>
      <c r="K11" s="33" t="s">
        <v>20</v>
      </c>
    </row>
    <row r="12" spans="2:11" ht="18">
      <c r="B12" s="19" t="s">
        <v>25</v>
      </c>
      <c r="C12" s="38">
        <f>'en % (emploi délocalisés)'!B12</f>
        <v>0.1044651789149673</v>
      </c>
      <c r="D12" s="39">
        <f>'en % (emploi délocalisés)'!C12</f>
        <v>0.13897008055235904</v>
      </c>
      <c r="E12" s="39">
        <f>'en % (emploi délocalisés)'!D12</f>
        <v>0.16002335084646818</v>
      </c>
      <c r="F12" s="39">
        <f>'en % (emploi délocalisés)'!E12</f>
        <v>0.1572234403029699</v>
      </c>
      <c r="G12" s="39">
        <f>'en % (emploi délocalisés)'!F12</f>
        <v>0.37172879967226546</v>
      </c>
      <c r="H12" s="39">
        <f>'en % (emploi délocalisés)'!G12</f>
        <v>0.38337613134077037</v>
      </c>
      <c r="I12" s="39">
        <f>'en % (emploi délocalisés)'!H12</f>
        <v>0.3833291165928737</v>
      </c>
      <c r="J12" s="39">
        <f>'en % (emploi délocalisés)'!I12</f>
        <v>0.36729022808118855</v>
      </c>
      <c r="K12" s="40">
        <f>'en % (emploi délocalisés)'!J12</f>
        <v>0.3680448784541866</v>
      </c>
    </row>
    <row r="13" spans="2:11" ht="18">
      <c r="B13" s="20" t="s">
        <v>27</v>
      </c>
      <c r="C13" s="41">
        <f>'en % (emploi délocalisés)'!B13</f>
        <v>0.006471041513511598</v>
      </c>
      <c r="D13" s="42">
        <f>'en % (emploi délocalisés)'!C13</f>
        <v>0.006432089242271405</v>
      </c>
      <c r="E13" s="42">
        <f>'en % (emploi délocalisés)'!D13</f>
        <v>0.0069425441725773284</v>
      </c>
      <c r="F13" s="42">
        <f>'en % (emploi délocalisés)'!E13</f>
        <v>0.006100995875666432</v>
      </c>
      <c r="G13" s="42">
        <f>'en % (emploi délocalisés)'!F13</f>
        <v>0.011932025019029024</v>
      </c>
      <c r="H13" s="42">
        <f>'en % (emploi délocalisés)'!G13</f>
        <v>0.006997982118217564</v>
      </c>
      <c r="I13" s="42">
        <f>'en % (emploi délocalisés)'!H13</f>
        <v>0.005989629755934988</v>
      </c>
      <c r="J13" s="42">
        <f>'en % (emploi délocalisés)'!I13</f>
        <v>0.007306610997249545</v>
      </c>
      <c r="K13" s="43">
        <f>'en % (emploi délocalisés)'!J13</f>
        <v>0.007548152397053496</v>
      </c>
    </row>
    <row r="14" spans="2:11" ht="18">
      <c r="B14" s="20" t="s">
        <v>28</v>
      </c>
      <c r="C14" s="41">
        <f>'en % (emploi délocalisés)'!B14</f>
        <v>0.8511088996303668</v>
      </c>
      <c r="D14" s="42">
        <f>'en % (emploi délocalisés)'!C14</f>
        <v>0.8828903418378224</v>
      </c>
      <c r="E14" s="42">
        <f>'en % (emploi délocalisés)'!D14</f>
        <v>0.9220185480365164</v>
      </c>
      <c r="F14" s="42">
        <f>'en % (emploi délocalisés)'!E14</f>
        <v>0.9614138656237317</v>
      </c>
      <c r="G14" s="42">
        <f>'en % (emploi délocalisés)'!F14</f>
        <v>1.0430783910745742</v>
      </c>
      <c r="H14" s="42">
        <f>'en % (emploi délocalisés)'!G14</f>
        <v>1.0221670592498642</v>
      </c>
      <c r="I14" s="42">
        <f>'en % (emploi délocalisés)'!H14</f>
        <v>1.01471356496225</v>
      </c>
      <c r="J14" s="42">
        <f>'en % (emploi délocalisés)'!I14</f>
        <v>1.0084502562290156</v>
      </c>
      <c r="K14" s="43">
        <f>'en % (emploi délocalisés)'!J14</f>
        <v>1.0438633121063436</v>
      </c>
    </row>
    <row r="15" spans="2:11" ht="18">
      <c r="B15" s="20" t="s">
        <v>72</v>
      </c>
      <c r="C15" s="41">
        <f>'en % (emploi délocalisés)'!B15</f>
        <v>0.32028809106830125</v>
      </c>
      <c r="D15" s="42">
        <f>'en % (emploi délocalisés)'!C15</f>
        <v>0.33019434528059405</v>
      </c>
      <c r="E15" s="42">
        <f>'en % (emploi délocalisés)'!D15</f>
        <v>0.33446622757847533</v>
      </c>
      <c r="F15" s="42">
        <f>'en % (emploi délocalisés)'!E15</f>
        <v>0.3405225401256106</v>
      </c>
      <c r="G15" s="42">
        <f>'en % (emploi délocalisés)'!F15</f>
        <v>0.35301815410199555</v>
      </c>
      <c r="H15" s="42">
        <f>'en % (emploi délocalisés)'!G15</f>
        <v>0.37413726031176714</v>
      </c>
      <c r="I15" s="42">
        <f>'en % (emploi délocalisés)'!H15</f>
        <v>0.38283239378523304</v>
      </c>
      <c r="J15" s="42">
        <f>'en % (emploi délocalisés)'!I15</f>
        <v>0.39520942265795206</v>
      </c>
      <c r="K15" s="43">
        <f>'en % (emploi délocalisés)'!J15</f>
        <v>0.39144817440149793</v>
      </c>
    </row>
    <row r="16" spans="2:11" ht="18">
      <c r="B16" s="20" t="s">
        <v>32</v>
      </c>
      <c r="C16" s="41">
        <f>'en % (emploi délocalisés)'!B16</f>
        <v>0.06261403893783114</v>
      </c>
      <c r="D16" s="42">
        <f>'en % (emploi délocalisés)'!C16</f>
        <v>0.0645367412140575</v>
      </c>
      <c r="E16" s="42">
        <f>'en % (emploi délocalisés)'!D16</f>
        <v>0.06640138283697648</v>
      </c>
      <c r="F16" s="42">
        <f>'en % (emploi délocalisés)'!E16</f>
        <v>0.06208473138896058</v>
      </c>
      <c r="G16" s="42">
        <f>'en % (emploi délocalisés)'!F16</f>
        <v>0.060659907834101384</v>
      </c>
      <c r="H16" s="42">
        <f>'en % (emploi délocalisés)'!G16</f>
        <v>0.05891646115906289</v>
      </c>
      <c r="I16" s="42">
        <f>'en % (emploi délocalisés)'!H16</f>
        <v>0.050538848030291995</v>
      </c>
      <c r="J16" s="42">
        <f>'en % (emploi délocalisés)'!I16</f>
        <v>0.04764652181851378</v>
      </c>
      <c r="K16" s="43">
        <f>'en % (emploi délocalisés)'!J16</f>
        <v>0.03589140514750353</v>
      </c>
    </row>
    <row r="17" spans="2:11" ht="18">
      <c r="B17" s="20" t="s">
        <v>33</v>
      </c>
      <c r="C17" s="41">
        <f>'en % (emploi délocalisés)'!B17</f>
        <v>0.06552532197153094</v>
      </c>
      <c r="D17" s="42">
        <f>'en % (emploi délocalisés)'!C17</f>
        <v>0.07278670191134608</v>
      </c>
      <c r="E17" s="42">
        <f>'en % (emploi délocalisés)'!D17</f>
        <v>0.08822037169800916</v>
      </c>
      <c r="F17" s="42">
        <f>'en % (emploi délocalisés)'!E17</f>
        <v>0.07633623459314212</v>
      </c>
      <c r="G17" s="42">
        <f>'en % (emploi délocalisés)'!F17</f>
        <v>0.09263400780972667</v>
      </c>
      <c r="H17" s="42">
        <f>'en % (emploi délocalisés)'!G17</f>
        <v>0.0812847965738758</v>
      </c>
      <c r="I17" s="42">
        <f>'en % (emploi délocalisés)'!H17</f>
        <v>0.08250335570469798</v>
      </c>
      <c r="J17" s="42">
        <f>'en % (emploi délocalisés)'!I17</f>
        <v>0.08733561383504371</v>
      </c>
      <c r="K17" s="43">
        <f>'en % (emploi délocalisés)'!J17</f>
        <v>0.09794184750888736</v>
      </c>
    </row>
    <row r="18" spans="2:11" ht="18">
      <c r="B18" s="34" t="s">
        <v>34</v>
      </c>
      <c r="C18" s="44">
        <f>'en % (emploi délocalisés)'!B18</f>
        <v>0.6310276710222905</v>
      </c>
      <c r="D18" s="45">
        <f>'en % (emploi délocalisés)'!C18</f>
        <v>0.6943945025164537</v>
      </c>
      <c r="E18" s="45">
        <f>'en % (emploi délocalisés)'!D18</f>
        <v>0.7261446393762183</v>
      </c>
      <c r="F18" s="45">
        <f>'en % (emploi délocalisés)'!E18</f>
        <v>0.715282832278481</v>
      </c>
      <c r="G18" s="45">
        <f>'en % (emploi délocalisés)'!F18</f>
        <v>0.7279952248308794</v>
      </c>
      <c r="H18" s="45">
        <f>'en % (emploi délocalisés)'!G18</f>
        <v>0.7054565040650407</v>
      </c>
      <c r="I18" s="45">
        <f>'en % (emploi délocalisés)'!H18</f>
        <v>0.7701054352268083</v>
      </c>
      <c r="J18" s="45">
        <f>'en % (emploi délocalisés)'!I18</f>
        <v>0.795180172768408</v>
      </c>
      <c r="K18" s="46">
        <f>'en % (emploi délocalisés)'!J18</f>
        <v>0.8274674897119342</v>
      </c>
    </row>
    <row r="19" spans="2:11" ht="17.25" customHeight="1">
      <c r="B19" s="20" t="s">
        <v>36</v>
      </c>
      <c r="C19" s="41">
        <f>'en % (emploi délocalisés)'!B19</f>
        <v>0.20846598648911624</v>
      </c>
      <c r="D19" s="42">
        <f>'en % (emploi délocalisés)'!C19</f>
        <v>0.2270099109692592</v>
      </c>
      <c r="E19" s="42">
        <f>'en % (emploi délocalisés)'!D19</f>
        <v>0.23866919609744966</v>
      </c>
      <c r="F19" s="42">
        <f>'en % (emploi délocalisés)'!E19</f>
        <v>0.2453342155565358</v>
      </c>
      <c r="G19" s="42">
        <f>'en % (emploi délocalisés)'!F19</f>
        <v>0.2559007770472206</v>
      </c>
      <c r="H19" s="42">
        <f>'en % (emploi délocalisés)'!G19</f>
        <v>0.25498885676424526</v>
      </c>
      <c r="I19" s="42">
        <f>'en % (emploi délocalisés)'!H19</f>
        <v>0.23937873605947954</v>
      </c>
      <c r="J19" s="42">
        <f>'en % (emploi délocalisés)'!I19</f>
        <v>0.25191621343524917</v>
      </c>
      <c r="K19" s="43">
        <f>'en % (emploi délocalisés)'!J19</f>
        <v>0.25718331497478114</v>
      </c>
    </row>
    <row r="20" spans="2:11" ht="18">
      <c r="B20" s="20" t="s">
        <v>41</v>
      </c>
      <c r="C20" s="41">
        <f>'en % (emploi délocalisés)'!B20</f>
        <v>0.018103516292770166</v>
      </c>
      <c r="D20" s="42">
        <f>'en % (emploi délocalisés)'!C20</f>
        <v>0.010996205933498445</v>
      </c>
      <c r="E20" s="42">
        <f>'en % (emploi délocalisés)'!D20</f>
        <v>0.009960444962173095</v>
      </c>
      <c r="F20" s="42">
        <f>'en % (emploi délocalisés)'!E20</f>
        <v>0.011366021302271892</v>
      </c>
      <c r="G20" s="42">
        <f>'en % (emploi délocalisés)'!F20</f>
        <v>0.009983768325045732</v>
      </c>
      <c r="H20" s="42">
        <f>'en % (emploi délocalisés)'!G20</f>
        <v>0.00994718309859155</v>
      </c>
      <c r="I20" s="42">
        <f>'en % (emploi délocalisés)'!H20</f>
        <v>0.009691254264102438</v>
      </c>
      <c r="J20" s="42">
        <f>'en % (emploi délocalisés)'!I20</f>
        <v>0.009077105575326216</v>
      </c>
      <c r="K20" s="43">
        <f>'en % (emploi délocalisés)'!J20</f>
        <v>0.009720358976731276</v>
      </c>
    </row>
    <row r="21" spans="2:11" ht="18">
      <c r="B21" s="20" t="s">
        <v>44</v>
      </c>
      <c r="C21" s="41">
        <f>'en % (emploi délocalisés)'!B21</f>
        <v>0.3443419765991166</v>
      </c>
      <c r="D21" s="42">
        <f>'en % (emploi délocalisés)'!C21</f>
        <v>0.3948315651408743</v>
      </c>
      <c r="E21" s="42">
        <f>'en % (emploi délocalisés)'!D21</f>
        <v>0.40972183428355485</v>
      </c>
      <c r="F21" s="42">
        <f>'en % (emploi délocalisés)'!E21</f>
        <v>0.41110251132153147</v>
      </c>
      <c r="G21" s="42">
        <f>'en % (emploi délocalisés)'!F21</f>
        <v>0.4172309871216363</v>
      </c>
      <c r="H21" s="42">
        <f>'en % (emploi délocalisés)'!G21</f>
        <v>0.4209107289107289</v>
      </c>
      <c r="I21" s="42">
        <f>'en % (emploi délocalisés)'!H21</f>
        <v>0.4220399185336049</v>
      </c>
      <c r="J21" s="42">
        <f>'en % (emploi délocalisés)'!I21</f>
        <v>0.4445849217455645</v>
      </c>
      <c r="K21" s="43">
        <f>'en % (emploi délocalisés)'!J21</f>
        <v>0.4663268821245146</v>
      </c>
    </row>
    <row r="22" spans="2:11" ht="18">
      <c r="B22" s="20" t="s">
        <v>45</v>
      </c>
      <c r="C22" s="41">
        <f>'en % (emploi délocalisés)'!B22</f>
        <v>0.012150361373966172</v>
      </c>
      <c r="D22" s="42">
        <f>'en % (emploi délocalisés)'!C22</f>
        <v>0.011887601730332136</v>
      </c>
      <c r="E22" s="42">
        <f>'en % (emploi délocalisés)'!D22</f>
        <v>0.011270274255381893</v>
      </c>
      <c r="F22" s="42">
        <f>'en % (emploi délocalisés)'!E22</f>
        <v>0.010790344276002473</v>
      </c>
      <c r="G22" s="42">
        <f>'en % (emploi délocalisés)'!F22</f>
        <v>0.011118674269422665</v>
      </c>
      <c r="H22" s="42">
        <f>'en % (emploi délocalisés)'!G22</f>
        <v>0.009005803509741606</v>
      </c>
      <c r="I22" s="42">
        <f>'en % (emploi délocalisés)'!H22</f>
        <v>0.011920232953801858</v>
      </c>
      <c r="J22" s="42">
        <f>'en % (emploi délocalisés)'!I22</f>
        <v>0.012559852093256454</v>
      </c>
      <c r="K22" s="43">
        <f>'en % (emploi délocalisés)'!J22</f>
        <v>0.012293937803032643</v>
      </c>
    </row>
    <row r="23" spans="2:11" ht="18">
      <c r="B23" s="20" t="s">
        <v>46</v>
      </c>
      <c r="C23" s="41">
        <f>'en % (emploi délocalisés)'!B23</f>
        <v>0.02329909859895689</v>
      </c>
      <c r="D23" s="42">
        <f>'en % (emploi délocalisés)'!C23</f>
        <v>0.022953090096798214</v>
      </c>
      <c r="E23" s="42">
        <f>'en % (emploi délocalisés)'!D23</f>
        <v>0.025903464962620592</v>
      </c>
      <c r="F23" s="42">
        <f>'en % (emploi délocalisés)'!E23</f>
        <v>0.02753611747059288</v>
      </c>
      <c r="G23" s="42">
        <f>'en % (emploi délocalisés)'!F23</f>
        <v>0.04299878186051532</v>
      </c>
      <c r="H23" s="42">
        <f>'en % (emploi délocalisés)'!G23</f>
        <v>0.04051680434199147</v>
      </c>
      <c r="I23" s="42">
        <f>'en % (emploi délocalisés)'!H23</f>
        <v>0.03431253564169676</v>
      </c>
      <c r="J23" s="42">
        <f>'en % (emploi délocalisés)'!I23</f>
        <v>0.0367691916624301</v>
      </c>
      <c r="K23" s="43">
        <f>'en % (emploi délocalisés)'!J23</f>
        <v>0.03779792427288017</v>
      </c>
    </row>
    <row r="24" spans="2:11" ht="18">
      <c r="B24" s="20" t="s">
        <v>47</v>
      </c>
      <c r="C24" s="41">
        <f>'en % (emploi délocalisés)'!B24</f>
        <v>5.8579115864041956E-05</v>
      </c>
      <c r="D24" s="42">
        <f>'en % (emploi délocalisés)'!C24</f>
        <v>9.581646423751687E-05</v>
      </c>
      <c r="E24" s="42">
        <f>'en % (emploi délocalisés)'!D24</f>
        <v>0.0003615597756301953</v>
      </c>
      <c r="F24" s="42">
        <f>'en % (emploi délocalisés)'!E24</f>
        <v>0.0008008891283847501</v>
      </c>
      <c r="G24" s="42">
        <f>'en % (emploi délocalisés)'!F24</f>
        <v>0.0005714471038464034</v>
      </c>
      <c r="H24" s="42">
        <f>'en % (emploi délocalisés)'!G24</f>
        <v>0.00044760189447001536</v>
      </c>
      <c r="I24" s="42">
        <f>'en % (emploi délocalisés)'!H24</f>
        <v>0.0005175889199557839</v>
      </c>
      <c r="J24" s="42">
        <f>'en % (emploi délocalisés)'!I24</f>
        <v>0.000780337748760123</v>
      </c>
      <c r="K24" s="43">
        <f>'en % (emploi délocalisés)'!J24</f>
        <v>0.0005879758003529116</v>
      </c>
    </row>
    <row r="25" spans="2:11" ht="18">
      <c r="B25" s="20" t="s">
        <v>48</v>
      </c>
      <c r="C25" s="41">
        <f>'en % (emploi délocalisés)'!B25</f>
        <v>0.09216818697036758</v>
      </c>
      <c r="D25" s="42">
        <f>'en % (emploi délocalisés)'!C25</f>
        <v>0.09510584158951871</v>
      </c>
      <c r="E25" s="42">
        <f>'en % (emploi délocalisés)'!D25</f>
        <v>0.09661511365512686</v>
      </c>
      <c r="F25" s="42">
        <f>'en % (emploi délocalisés)'!E25</f>
        <v>0.08620787312376098</v>
      </c>
      <c r="G25" s="42">
        <f>'en % (emploi délocalisés)'!F25</f>
        <v>0.07980317855324925</v>
      </c>
      <c r="H25" s="42">
        <f>'en % (emploi délocalisés)'!G25</f>
        <v>0.07158642900771836</v>
      </c>
      <c r="I25" s="42">
        <f>'en % (emploi délocalisés)'!H25</f>
        <v>0.07232521898006342</v>
      </c>
      <c r="J25" s="42">
        <f>'en % (emploi délocalisés)'!I25</f>
        <v>0.07977132805628848</v>
      </c>
      <c r="K25" s="43">
        <f>'en % (emploi délocalisés)'!J25</f>
        <v>0.06183443643188778</v>
      </c>
    </row>
    <row r="26" spans="2:11" ht="18">
      <c r="B26" s="20" t="s">
        <v>49</v>
      </c>
      <c r="C26" s="41">
        <f>'en % (emploi délocalisés)'!B26</f>
        <v>0.017980027684397864</v>
      </c>
      <c r="D26" s="42">
        <f>'en % (emploi délocalisés)'!C26</f>
        <v>0.016354809822312296</v>
      </c>
      <c r="E26" s="42">
        <f>'en % (emploi délocalisés)'!D26</f>
        <v>0.01645901794368661</v>
      </c>
      <c r="F26" s="42">
        <f>'en % (emploi délocalisés)'!E26</f>
        <v>0.01794835007173601</v>
      </c>
      <c r="G26" s="42">
        <f>'en % (emploi délocalisés)'!F26</f>
        <v>0.01641460629646028</v>
      </c>
      <c r="H26" s="42">
        <f>'en % (emploi délocalisés)'!G26</f>
        <v>0.01747627911199891</v>
      </c>
      <c r="I26" s="42">
        <f>'en % (emploi délocalisés)'!H26</f>
        <v>0.009799131970949379</v>
      </c>
      <c r="J26" s="42">
        <f>'en % (emploi délocalisés)'!I26</f>
        <v>0.008485101934134867</v>
      </c>
      <c r="K26" s="43">
        <f>'en % (emploi délocalisés)'!J26</f>
        <v>0.007729211087420042</v>
      </c>
    </row>
    <row r="27" spans="2:11" ht="18">
      <c r="B27" s="20" t="s">
        <v>50</v>
      </c>
      <c r="C27" s="41">
        <f>'en % (emploi délocalisés)'!B27</f>
        <v>0.9234314574314574</v>
      </c>
      <c r="D27" s="42">
        <f>'en % (emploi délocalisés)'!C27</f>
        <v>0.9764015041943882</v>
      </c>
      <c r="E27" s="42">
        <f>'en % (emploi délocalisés)'!D27</f>
        <v>0.9769866975130133</v>
      </c>
      <c r="F27" s="42">
        <f>'en % (emploi délocalisés)'!E27</f>
        <v>0.9105751947273817</v>
      </c>
      <c r="G27" s="42">
        <f>'en % (emploi délocalisés)'!F27</f>
        <v>0.8723267933782956</v>
      </c>
      <c r="H27" s="42">
        <f>'en % (emploi délocalisés)'!G27</f>
        <v>0.8981501090003114</v>
      </c>
      <c r="I27" s="42">
        <f>'en % (emploi délocalisés)'!H27</f>
        <v>1.1019861504564055</v>
      </c>
      <c r="J27" s="42">
        <f>'en % (emploi délocalisés)'!I27</f>
        <v>1.0403729238483235</v>
      </c>
      <c r="K27" s="43">
        <f>'en % (emploi délocalisés)'!J27</f>
        <v>1.0575369003690036</v>
      </c>
    </row>
    <row r="28" spans="2:11" ht="18">
      <c r="B28" s="20" t="s">
        <v>51</v>
      </c>
      <c r="C28" s="41">
        <f>'en % (emploi délocalisés)'!B28</f>
        <v>0.779264173703257</v>
      </c>
      <c r="D28" s="42">
        <f>'en % (emploi délocalisés)'!C28</f>
        <v>0.9678107512294387</v>
      </c>
      <c r="E28" s="42">
        <f>'en % (emploi délocalisés)'!D28</f>
        <v>1.0257587279640512</v>
      </c>
      <c r="F28" s="42">
        <f>'en % (emploi délocalisés)'!E28</f>
        <v>1.0029462707670556</v>
      </c>
      <c r="G28" s="42">
        <f>'en % (emploi délocalisés)'!F28</f>
        <v>1.108868025751073</v>
      </c>
      <c r="H28" s="42">
        <f>'en % (emploi délocalisés)'!G28</f>
        <v>0.9574270072992701</v>
      </c>
      <c r="I28" s="42">
        <f>'en % (emploi délocalisés)'!H28</f>
        <v>1.0157325905292478</v>
      </c>
      <c r="J28" s="42">
        <f>'en % (emploi délocalisés)'!I28</f>
        <v>1.0476467391304347</v>
      </c>
      <c r="K28" s="43">
        <f>'en % (emploi délocalisés)'!J28</f>
        <v>1.007637294720113</v>
      </c>
    </row>
    <row r="29" spans="2:11" ht="18">
      <c r="B29" s="20" t="s">
        <v>52</v>
      </c>
      <c r="C29" s="41">
        <f>'en % (emploi délocalisés)'!B29</f>
        <v>0.4651371681415929</v>
      </c>
      <c r="D29" s="42">
        <f>'en % (emploi délocalisés)'!C29</f>
        <v>0.48744642857142856</v>
      </c>
      <c r="E29" s="42">
        <f>'en % (emploi délocalisés)'!D29</f>
        <v>0.5463083700440529</v>
      </c>
      <c r="F29" s="42">
        <f>'en % (emploi délocalisés)'!E29</f>
        <v>0.5272139737991266</v>
      </c>
      <c r="G29" s="42">
        <f>'en % (emploi délocalisés)'!F29</f>
        <v>0.5204130434782609</v>
      </c>
      <c r="H29" s="42">
        <f>'en % (emploi délocalisés)'!G29</f>
        <v>0.5033318385650224</v>
      </c>
      <c r="I29" s="42">
        <f>'en % (emploi délocalisés)'!H29</f>
        <v>0.5286244131455399</v>
      </c>
      <c r="J29" s="42">
        <f>'en % (emploi délocalisés)'!I29</f>
        <v>0.5643253588516747</v>
      </c>
      <c r="K29" s="43">
        <f>'en % (emploi délocalisés)'!J29</f>
        <v>0.5454009433962265</v>
      </c>
    </row>
    <row r="30" spans="2:11" ht="18">
      <c r="B30" s="21" t="s">
        <v>53</v>
      </c>
      <c r="C30" s="47">
        <f>'en % (emploi délocalisés)'!B30</f>
        <v>0.5512133927600826</v>
      </c>
      <c r="D30" s="48">
        <f>'en % (emploi délocalisés)'!C30</f>
        <v>0.5474656046343229</v>
      </c>
      <c r="E30" s="48">
        <f>'en % (emploi délocalisés)'!D30</f>
        <v>0.5568715327829468</v>
      </c>
      <c r="F30" s="48">
        <f>'en % (emploi délocalisés)'!E30</f>
        <v>0.638220421982814</v>
      </c>
      <c r="G30" s="48">
        <f>'en % (emploi délocalisés)'!F30</f>
        <v>0.4455777779726258</v>
      </c>
      <c r="H30" s="48">
        <f>'en % (emploi délocalisés)'!G30</f>
        <v>0.5434105983444462</v>
      </c>
      <c r="I30" s="48">
        <f>'en % (emploi délocalisés)'!H30</f>
        <v>0.6028196833562308</v>
      </c>
      <c r="J30" s="48">
        <f>'en % (emploi délocalisés)'!I30</f>
        <v>0.5569470880973036</v>
      </c>
      <c r="K30" s="49">
        <f>'en % (emploi délocalisés)'!J30</f>
        <v>0.45545968169307827</v>
      </c>
    </row>
    <row r="31" ht="15">
      <c r="B31" s="51" t="s">
        <v>74</v>
      </c>
    </row>
    <row r="32" ht="15">
      <c r="B32" s="51"/>
    </row>
    <row r="33" spans="2:11" ht="14.25">
      <c r="B33" s="1"/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18</v>
      </c>
      <c r="J33" t="s">
        <v>19</v>
      </c>
      <c r="K33" t="s">
        <v>20</v>
      </c>
    </row>
    <row r="34" spans="2:11" ht="14.25">
      <c r="B34" t="s">
        <v>50</v>
      </c>
      <c r="C34" s="16">
        <v>0.7208975468975469</v>
      </c>
      <c r="D34" s="16">
        <v>0.7747671391379809</v>
      </c>
      <c r="E34" s="16">
        <v>0.7760989010989011</v>
      </c>
      <c r="F34" s="16">
        <v>0.7293259436788496</v>
      </c>
      <c r="G34" s="16">
        <v>0.6243010423053341</v>
      </c>
      <c r="H34" s="16">
        <v>0.6466334475241358</v>
      </c>
      <c r="I34" s="16">
        <v>0.8511174063581995</v>
      </c>
      <c r="J34" s="16">
        <v>0.7932591664055155</v>
      </c>
      <c r="K34" s="16">
        <v>0.806469864698647</v>
      </c>
    </row>
    <row r="35" spans="2:11" ht="14.25">
      <c r="B35" t="s">
        <v>28</v>
      </c>
      <c r="C35" s="16">
        <v>0.5912069945976685</v>
      </c>
      <c r="D35" s="16">
        <v>0.5552199559377443</v>
      </c>
      <c r="E35" s="16">
        <v>0.5832669178379944</v>
      </c>
      <c r="F35" s="16">
        <v>0.6298490941962145</v>
      </c>
      <c r="G35" s="16">
        <v>0.7054132413388139</v>
      </c>
      <c r="H35" s="16">
        <v>0.6488421815546295</v>
      </c>
      <c r="I35" s="16">
        <v>0.7005546212473611</v>
      </c>
      <c r="J35" s="16">
        <v>0.6847110796960594</v>
      </c>
      <c r="K35" s="16">
        <v>0.7283014928489404</v>
      </c>
    </row>
    <row r="36" spans="2:11" ht="14.25">
      <c r="B36" t="s">
        <v>51</v>
      </c>
      <c r="C36" s="16">
        <v>0.39124418404273653</v>
      </c>
      <c r="D36" s="16">
        <v>0.5725894522638629</v>
      </c>
      <c r="E36" s="16">
        <v>0.6406429312132734</v>
      </c>
      <c r="F36" s="16">
        <v>0.6185737009544009</v>
      </c>
      <c r="G36" s="16">
        <v>0.7223640915593705</v>
      </c>
      <c r="H36" s="16">
        <v>0.5549653284671533</v>
      </c>
      <c r="I36" s="16">
        <v>0.5964921077065923</v>
      </c>
      <c r="J36" s="16">
        <v>0.6195126811594203</v>
      </c>
      <c r="K36" s="16">
        <v>0.5905209253046089</v>
      </c>
    </row>
    <row r="37" spans="2:11" ht="14.25">
      <c r="B37" t="s">
        <v>34</v>
      </c>
      <c r="C37" s="16">
        <v>0.36471022290545735</v>
      </c>
      <c r="D37" s="16">
        <v>0.43132210607820365</v>
      </c>
      <c r="E37" s="16">
        <v>0.4651364522417154</v>
      </c>
      <c r="F37" s="16">
        <v>0.4540245253164557</v>
      </c>
      <c r="G37" s="16">
        <v>0.4721615598885794</v>
      </c>
      <c r="H37" s="16">
        <v>0.43910040650406507</v>
      </c>
      <c r="I37" s="16">
        <v>0.5063543114017164</v>
      </c>
      <c r="J37" s="16">
        <v>0.5003899629781983</v>
      </c>
      <c r="K37" s="16">
        <v>0.5325</v>
      </c>
    </row>
    <row r="38" spans="2:11" ht="14.25">
      <c r="B38" t="s">
        <v>53</v>
      </c>
      <c r="C38" s="16">
        <v>0.21142950320687032</v>
      </c>
      <c r="D38" s="16">
        <v>0.2068101515402668</v>
      </c>
      <c r="E38" s="16">
        <v>0.21273358668588652</v>
      </c>
      <c r="F38" s="16">
        <v>0.297558597645015</v>
      </c>
      <c r="G38" s="16">
        <v>0.1009592368192619</v>
      </c>
      <c r="H38" s="16">
        <v>0.20339817294062057</v>
      </c>
      <c r="I38" s="16">
        <v>0.25291163909457615</v>
      </c>
      <c r="J38" s="16">
        <v>0.22687332478732083</v>
      </c>
      <c r="K38" s="16">
        <v>0.23</v>
      </c>
    </row>
    <row r="39" spans="2:11" ht="14.25">
      <c r="B39" t="s">
        <v>72</v>
      </c>
      <c r="C39" s="16">
        <v>0.15630487448920025</v>
      </c>
      <c r="D39" s="16">
        <v>0.15713194345280593</v>
      </c>
      <c r="E39" s="16">
        <v>0.14774957959641255</v>
      </c>
      <c r="F39" s="16">
        <v>0.15175589672016748</v>
      </c>
      <c r="G39" s="16">
        <v>0.15928242793791575</v>
      </c>
      <c r="H39" s="16">
        <v>0.18642626569181955</v>
      </c>
      <c r="I39" s="16">
        <v>0.18681946926990237</v>
      </c>
      <c r="J39" s="16">
        <v>0.19255133442265795</v>
      </c>
      <c r="K39" s="16">
        <v>0.1736347465561054</v>
      </c>
    </row>
    <row r="40" spans="2:11" ht="14.25">
      <c r="B40" t="s">
        <v>44</v>
      </c>
      <c r="C40" s="16">
        <v>0.050463634217891226</v>
      </c>
      <c r="D40" s="16">
        <v>0.09993026846640435</v>
      </c>
      <c r="E40" s="16">
        <v>0.11532129536828616</v>
      </c>
      <c r="F40" s="16">
        <v>0.1192507204610951</v>
      </c>
      <c r="G40" s="16">
        <v>0.12642205460953196</v>
      </c>
      <c r="H40" s="16">
        <v>0.12755773955773955</v>
      </c>
      <c r="I40" s="16">
        <v>0.12159837067209776</v>
      </c>
      <c r="J40" s="16">
        <v>0.13546301211214593</v>
      </c>
      <c r="K40" s="16">
        <v>0.1486126769384943</v>
      </c>
    </row>
    <row r="41" spans="2:11" ht="14.25">
      <c r="B41" t="s">
        <v>36</v>
      </c>
      <c r="C41" s="16">
        <v>0.09071974646242807</v>
      </c>
      <c r="D41" s="16">
        <v>0.10899378464639678</v>
      </c>
      <c r="E41" s="16">
        <v>0.11798881725338049</v>
      </c>
      <c r="F41" s="16">
        <v>0.12440817526834289</v>
      </c>
      <c r="G41" s="16">
        <v>0.12927764494919305</v>
      </c>
      <c r="H41" s="16">
        <v>0.12781622696060715</v>
      </c>
      <c r="I41" s="16">
        <v>0.11023791821561338</v>
      </c>
      <c r="J41" s="16">
        <v>0.12411259738350727</v>
      </c>
      <c r="K41" s="16">
        <v>0.12125862368832976</v>
      </c>
    </row>
    <row r="42" spans="2:11" ht="14.25">
      <c r="B42" s="1" t="s">
        <v>25</v>
      </c>
      <c r="C42" s="16">
        <v>-0.27602154674874957</v>
      </c>
      <c r="D42" s="16">
        <v>-0.2473801304181051</v>
      </c>
      <c r="E42" s="16">
        <v>-0.2185464098073555</v>
      </c>
      <c r="F42" s="16">
        <v>-0.22108431333466214</v>
      </c>
      <c r="G42" s="16">
        <v>-0.0007292093404342483</v>
      </c>
      <c r="H42" s="16">
        <v>0.013266680698800253</v>
      </c>
      <c r="I42" s="16">
        <v>0.055342610162344506</v>
      </c>
      <c r="J42" s="16">
        <v>0.05196484620213434</v>
      </c>
      <c r="K42" s="16">
        <v>0.026553085393725327</v>
      </c>
    </row>
    <row r="67" ht="14.25">
      <c r="E67" s="17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2022-04-13T17:50:17Z</dcterms:created>
  <dcterms:modified xsi:type="dcterms:W3CDTF">2022-04-16T12:55:17Z</dcterms:modified>
  <cp:category/>
  <cp:version/>
  <cp:contentType/>
  <cp:contentStatus/>
</cp:coreProperties>
</file>